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volatileDependencies.xml" ContentType="application/vnd.openxmlformats-officedocument.spreadsheetml.volatileDependenc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DeTrabalho" defaultThemeVersion="124226"/>
  <bookViews>
    <workbookView xWindow="-120" yWindow="-120" windowWidth="20730" windowHeight="11760"/>
  </bookViews>
  <sheets>
    <sheet name="Guia de Ações" sheetId="1" r:id="rId1"/>
    <sheet name="Resumo" sheetId="5" r:id="rId2"/>
    <sheet name="Gráficos e Glossário" sheetId="2" state="hidden" r:id="rId3"/>
    <sheet name="Disclaimer" sheetId="4" r:id="rId4"/>
  </sheets>
  <externalReferences>
    <externalReference r:id="rId5"/>
  </externalReferences>
  <definedNames>
    <definedName name="_xlnm.Print_Area" localSheetId="3">Disclaimer!$B$1:$X$54</definedName>
    <definedName name="_xlnm.Print_Area" localSheetId="2">'Gráficos e Glossário'!$A$1:$X$55</definedName>
    <definedName name="_xlnm.Print_Area" localSheetId="0">'Guia de Ações'!$B$1:$AP$242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41792.5403703704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LE_LINK1" localSheetId="3">Disclaimer!$B$7</definedName>
    <definedName name="OLE_LINK3" localSheetId="3">Disclaimer!$P$15</definedName>
    <definedName name="_xlnm.Print_Titles" localSheetId="0">'Guia de Ações'!$1:$14</definedName>
  </definedNames>
  <calcPr calcId="12451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80" i="1"/>
  <c r="AU179"/>
  <c r="AV180"/>
  <c r="AV179"/>
  <c r="M14" i="5" l="1"/>
  <c r="M13"/>
  <c r="K14"/>
  <c r="K13"/>
  <c r="I14"/>
  <c r="G14"/>
  <c r="G13"/>
  <c r="F14"/>
  <c r="F13"/>
  <c r="E14"/>
  <c r="E13"/>
  <c r="D14"/>
  <c r="D13"/>
  <c r="C10"/>
  <c r="B8" i="2"/>
  <c r="J43"/>
  <c r="J14" i="5"/>
  <c r="J13"/>
  <c r="H13"/>
  <c r="I13"/>
  <c r="H14"/>
  <c r="L13" l="1"/>
  <c r="L14"/>
  <c r="N14"/>
  <c r="N13"/>
</calcChain>
</file>

<file path=xl/sharedStrings.xml><?xml version="1.0" encoding="utf-8"?>
<sst xmlns="http://schemas.openxmlformats.org/spreadsheetml/2006/main" count="1382" uniqueCount="611">
  <si>
    <t>Variação (%)</t>
  </si>
  <si>
    <t>Máxima
52 sem</t>
  </si>
  <si>
    <t>Mínima
52 sem</t>
  </si>
  <si>
    <t>Nome</t>
  </si>
  <si>
    <t>Cod.</t>
  </si>
  <si>
    <t xml:space="preserve"> Dia </t>
  </si>
  <si>
    <t xml:space="preserve"> Mês </t>
  </si>
  <si>
    <t xml:space="preserve"> Ano</t>
  </si>
  <si>
    <t>12 m</t>
  </si>
  <si>
    <t>Ibovespa</t>
  </si>
  <si>
    <t>IBOV</t>
  </si>
  <si>
    <t>Dow Jones Index</t>
  </si>
  <si>
    <t>DJIA</t>
  </si>
  <si>
    <t>Dados da Ação</t>
  </si>
  <si>
    <t>Indicadores Financeiros</t>
  </si>
  <si>
    <t>Múltiplos</t>
  </si>
  <si>
    <t>Última Cotação (R$)</t>
  </si>
  <si>
    <t>Potencial Valorização (%)</t>
  </si>
  <si>
    <t>Ratings</t>
  </si>
  <si>
    <t>ROL (R$ mm)</t>
  </si>
  <si>
    <t>LUCRO LÍQUIDO 
(R$ mm)</t>
  </si>
  <si>
    <t xml:space="preserve">P/L </t>
  </si>
  <si>
    <t>ROE (%)</t>
  </si>
  <si>
    <t>BRFS3</t>
  </si>
  <si>
    <t>MDIA3</t>
  </si>
  <si>
    <t>RENT3</t>
  </si>
  <si>
    <t>CIEL3</t>
  </si>
  <si>
    <t>ITUB4</t>
  </si>
  <si>
    <t>CYRE3</t>
  </si>
  <si>
    <t>KLBN4</t>
  </si>
  <si>
    <t>PETR4</t>
  </si>
  <si>
    <t>GGBR4</t>
  </si>
  <si>
    <t>VALE5</t>
  </si>
  <si>
    <t>Ações - Variação Mensal x Variação Diária</t>
  </si>
  <si>
    <t>Glossário</t>
  </si>
  <si>
    <t>Carteira Sugerida x Ibovespa</t>
  </si>
  <si>
    <t>Carteira</t>
  </si>
  <si>
    <t>Rentabilidade Acumulada
 no Mês</t>
  </si>
  <si>
    <t>CESP6</t>
  </si>
  <si>
    <t>Carteira Sugerida</t>
  </si>
  <si>
    <t>Ativo</t>
  </si>
  <si>
    <t>Código</t>
  </si>
  <si>
    <t>Setor</t>
  </si>
  <si>
    <t>Peso</t>
  </si>
  <si>
    <t>Consumo</t>
  </si>
  <si>
    <t>Sider./Mineração</t>
  </si>
  <si>
    <t>Petróleo/Petroq.</t>
  </si>
  <si>
    <t>Alocação Setorial</t>
  </si>
  <si>
    <t>Petroleo/Petroq.</t>
  </si>
  <si>
    <t>Sider/Mineração</t>
  </si>
  <si>
    <t>PETROBRAS PN</t>
  </si>
  <si>
    <t>VALE PNA N1</t>
  </si>
  <si>
    <t>/ 2013</t>
  </si>
  <si>
    <t>ULTRAPAR ON NM</t>
  </si>
  <si>
    <t>UGPA3</t>
  </si>
  <si>
    <t>Infraestrutura</t>
  </si>
  <si>
    <t>Agronegócio</t>
  </si>
  <si>
    <t>CIELO ON NM</t>
  </si>
  <si>
    <t>Serv. Financeiro</t>
  </si>
  <si>
    <t>Energia Elétrica</t>
  </si>
  <si>
    <t>Carteira X Ibovespa</t>
  </si>
  <si>
    <t>AMBV4</t>
  </si>
  <si>
    <t>Papel e Celulose</t>
  </si>
  <si>
    <t>10 Setores</t>
  </si>
  <si>
    <t>AMBEV PN</t>
  </si>
  <si>
    <t>BRF FOODS ON NM</t>
  </si>
  <si>
    <t>CESP PN NM</t>
  </si>
  <si>
    <t>CYRELA REALTY ON NM</t>
  </si>
  <si>
    <t>Construção Civil</t>
  </si>
  <si>
    <t>ECORODOVIAS ON NM</t>
  </si>
  <si>
    <t>ECOR3</t>
  </si>
  <si>
    <t>GERDAU PN N1</t>
  </si>
  <si>
    <t>ITAUUNIBANCO PN ED N1</t>
  </si>
  <si>
    <t>Bancos</t>
  </si>
  <si>
    <t>KLABIN S/A PN N1</t>
  </si>
  <si>
    <t>M DIAS BRANCO ON NM</t>
  </si>
  <si>
    <t>LOCALIZA ON NM</t>
  </si>
  <si>
    <t>Transportes</t>
  </si>
  <si>
    <t>Serviço Financeiro</t>
  </si>
  <si>
    <t>IBOV INDEX</t>
  </si>
  <si>
    <t>INDU INDEX</t>
  </si>
  <si>
    <t>AGRIBUSINESS</t>
  </si>
  <si>
    <t>Agronegócios</t>
  </si>
  <si>
    <t>Fontes: BB-Banco de Investimento e Bloomberg</t>
  </si>
  <si>
    <t>-</t>
  </si>
  <si>
    <t>* Preço Potencial para 12 meses</t>
  </si>
  <si>
    <t>EBITDA ** (R$ mm)</t>
  </si>
  <si>
    <t>Margem Ebitda *** (%)</t>
  </si>
  <si>
    <t>EV/ EBITDA ****</t>
  </si>
  <si>
    <t>** Para o setor de bancos, considerar Resultado Operacional</t>
  </si>
  <si>
    <t>** Para o setor de bancos, considerar Margem Operacional</t>
  </si>
  <si>
    <t>**** Para o setor de bancos e os indices, considerar P/VPA</t>
  </si>
  <si>
    <t>Disclaimer</t>
  </si>
  <si>
    <t xml:space="preserve">   -</t>
  </si>
  <si>
    <t>CSAN3</t>
  </si>
  <si>
    <t>SMTO3</t>
  </si>
  <si>
    <t>OFSA3</t>
  </si>
  <si>
    <t>SLCE3</t>
  </si>
  <si>
    <t>JBS SA</t>
  </si>
  <si>
    <t>JBSS3</t>
  </si>
  <si>
    <t>MRFG3</t>
  </si>
  <si>
    <t>Dívida Líquida(R$mm)</t>
  </si>
  <si>
    <t>DPA
(R$)</t>
  </si>
  <si>
    <t>CSAN3 bz equity</t>
  </si>
  <si>
    <t>SMTO3 bz equity</t>
  </si>
  <si>
    <t>OFSA3 bz equity</t>
  </si>
  <si>
    <t>SLCE3 bz equity</t>
  </si>
  <si>
    <t>BRFS3 bz equity</t>
  </si>
  <si>
    <t>JBSS3 bz equity</t>
  </si>
  <si>
    <t>MDIA3 bz equity</t>
  </si>
  <si>
    <t>MRFG3 bz equity</t>
  </si>
  <si>
    <t>FHER3</t>
  </si>
  <si>
    <t>FHER3 bz equity</t>
  </si>
  <si>
    <t>FERTILIZANTES HERINGER LTDA</t>
  </si>
  <si>
    <t>SAO MARTINHO SA</t>
  </si>
  <si>
    <t>OURO FINO SAUDE ANIMAL PARTI</t>
  </si>
  <si>
    <t>SLC AGRICOLA SA</t>
  </si>
  <si>
    <t>BRF SA</t>
  </si>
  <si>
    <t>M DIAS BRANCO SA</t>
  </si>
  <si>
    <t>MARFRIG GLOBAL FOODS SA</t>
  </si>
  <si>
    <t>Alimentos e Bebidas</t>
  </si>
  <si>
    <t>AMBEV SA</t>
  </si>
  <si>
    <t>ABEV3</t>
  </si>
  <si>
    <t>ABEV3 bz equity</t>
  </si>
  <si>
    <t>MINERVA SA</t>
  </si>
  <si>
    <t>BEEF3</t>
  </si>
  <si>
    <t>BEEF3 bz equity</t>
  </si>
  <si>
    <t>BANCOS E SERVIÇOS FINANCEIROS</t>
  </si>
  <si>
    <t>Bancos Grandes</t>
  </si>
  <si>
    <t>BANCO BRADESCO SA-PREF</t>
  </si>
  <si>
    <t>BBDC4</t>
  </si>
  <si>
    <t>BBDC4 bz equity</t>
  </si>
  <si>
    <t>ITAU UNIBANCO HOLDING S-PREF</t>
  </si>
  <si>
    <t>ITUB4 bz equity</t>
  </si>
  <si>
    <t>BANCO SANTANDER  BRASIL-UNIT</t>
  </si>
  <si>
    <t>SANB11</t>
  </si>
  <si>
    <t>SANB11 bz equity</t>
  </si>
  <si>
    <t>Bancos Médios e de Investimento</t>
  </si>
  <si>
    <t>BANCO ABC BRASIL SA</t>
  </si>
  <si>
    <t>ABCB4</t>
  </si>
  <si>
    <t>ABCB4 bz equity</t>
  </si>
  <si>
    <t>BANCO ESTADO RIO GRAN-PREF B</t>
  </si>
  <si>
    <t>BRSR6</t>
  </si>
  <si>
    <t>BRSR6 bz equity</t>
  </si>
  <si>
    <t>CIELO SA</t>
  </si>
  <si>
    <t>CIEL3 bz equity</t>
  </si>
  <si>
    <t>CSU CARDSYSTEM SA</t>
  </si>
  <si>
    <t>CARD3</t>
  </si>
  <si>
    <t>CARD3 bz equity</t>
  </si>
  <si>
    <t>PORTO SEGURO SA</t>
  </si>
  <si>
    <t>PSSA3</t>
  </si>
  <si>
    <t>PSSA3 bz equity</t>
  </si>
  <si>
    <t>SUL AMERICA SA - UNITS</t>
  </si>
  <si>
    <t>SULA11 bz equity</t>
  </si>
  <si>
    <t>VALID SOLUCOES SA</t>
  </si>
  <si>
    <t>VLID3</t>
  </si>
  <si>
    <t>VLID3 bz equity</t>
  </si>
  <si>
    <t>CONSUMO</t>
  </si>
  <si>
    <t>Drogarias e Cosméticos</t>
  </si>
  <si>
    <t>HYPE3</t>
  </si>
  <si>
    <t>HYPE3 bz equity</t>
  </si>
  <si>
    <t>RAIA DROGASIL SA</t>
  </si>
  <si>
    <t>RADL3</t>
  </si>
  <si>
    <t>RADL3 equity</t>
  </si>
  <si>
    <t>Moda</t>
  </si>
  <si>
    <t>MARISA LOJAS SA</t>
  </si>
  <si>
    <t>AMAR3</t>
  </si>
  <si>
    <t>AMAR3 bz equity</t>
  </si>
  <si>
    <t>GRENDENE SA</t>
  </si>
  <si>
    <t>GRND3</t>
  </si>
  <si>
    <t>GRND3 bz equity</t>
  </si>
  <si>
    <t>RESTOQUE COMERCIO E CONFEC</t>
  </si>
  <si>
    <t>LLIS3</t>
  </si>
  <si>
    <t>LLIS3 bz equity</t>
  </si>
  <si>
    <t>GUARARAPES CONFECCOES SA</t>
  </si>
  <si>
    <t>GUAR3</t>
  </si>
  <si>
    <t>GUAR3 bz equity</t>
  </si>
  <si>
    <t>LOJAS RENNER S.A.</t>
  </si>
  <si>
    <t>LREN3</t>
  </si>
  <si>
    <t>LREN3 bz equity</t>
  </si>
  <si>
    <t>Varejistas</t>
  </si>
  <si>
    <t>MAGAZINE LUIZA SA</t>
  </si>
  <si>
    <t>MGLU3</t>
  </si>
  <si>
    <t>MGLU3 bz equity</t>
  </si>
  <si>
    <t>CONSTRUÇÃO CIVIL</t>
  </si>
  <si>
    <t>Construtoras e Incorporadoras</t>
  </si>
  <si>
    <t>CYRELA BRAZIL REALTY SA EMP</t>
  </si>
  <si>
    <t>CYRE3 bz equity</t>
  </si>
  <si>
    <t>DIRECIONAL ENGENHARIA SA</t>
  </si>
  <si>
    <t>DIRR3</t>
  </si>
  <si>
    <t>DIRR3 bz equity</t>
  </si>
  <si>
    <t>EZ TEC EMPREENDIMENTOS E PAR</t>
  </si>
  <si>
    <t>EZTC3</t>
  </si>
  <si>
    <t>EZTC3 bz equity</t>
  </si>
  <si>
    <t>GAFISA SA</t>
  </si>
  <si>
    <t>GFSA3</t>
  </si>
  <si>
    <t>GFSA3 bz equity</t>
  </si>
  <si>
    <t>JHSF PARTICIPACOES SA</t>
  </si>
  <si>
    <t>JHSF3</t>
  </si>
  <si>
    <t>JHSF3 bz equity</t>
  </si>
  <si>
    <t>MRV ENGENHARIA</t>
  </si>
  <si>
    <t>MRVE3</t>
  </si>
  <si>
    <t>MRVE3 bz equity</t>
  </si>
  <si>
    <t>PDG REALTY SA</t>
  </si>
  <si>
    <t>PDGR3</t>
  </si>
  <si>
    <t>PDGR3 bz equity</t>
  </si>
  <si>
    <t>ROSSI RESIDENCIAL SA</t>
  </si>
  <si>
    <t>RSID3</t>
  </si>
  <si>
    <t>RSID3 bz equity</t>
  </si>
  <si>
    <t>TECNISA SA</t>
  </si>
  <si>
    <t>TCSA3</t>
  </si>
  <si>
    <t>TCSA3 bz equity</t>
  </si>
  <si>
    <t>Properties e Shopping</t>
  </si>
  <si>
    <t>BR MALLS PARTICIPACOES SA</t>
  </si>
  <si>
    <t>BRML3</t>
  </si>
  <si>
    <t>BRML3 bz equity</t>
  </si>
  <si>
    <t>BR PROPERTIES SA</t>
  </si>
  <si>
    <t>BRPR3</t>
  </si>
  <si>
    <t>BRPR3 bz equity</t>
  </si>
  <si>
    <t>MULTIPLAN EMPREENDIMENTOS</t>
  </si>
  <si>
    <t>MULT3</t>
  </si>
  <si>
    <t>MULT3 bz equity</t>
  </si>
  <si>
    <t>SAO CARLOS EMPREENDIMENTOS</t>
  </si>
  <si>
    <t>SCAR3</t>
  </si>
  <si>
    <t>SCAR3 bz equity</t>
  </si>
  <si>
    <t>INDUSTRIA E TRANSPORTES</t>
  </si>
  <si>
    <t>Industria</t>
  </si>
  <si>
    <t>EMBRAER SA</t>
  </si>
  <si>
    <t>EMBR3</t>
  </si>
  <si>
    <t>EMBR3 bz equity</t>
  </si>
  <si>
    <t>FRAS-LE SA</t>
  </si>
  <si>
    <t>FRAS3</t>
  </si>
  <si>
    <t>FRAS3 bz equity</t>
  </si>
  <si>
    <t>TEGMA GESTAO LOGISTICA</t>
  </si>
  <si>
    <t>TGMA3</t>
  </si>
  <si>
    <t>TGMA3 bz equity</t>
  </si>
  <si>
    <t>MAHLE-METAL LEVE SA</t>
  </si>
  <si>
    <t>LEVE3</t>
  </si>
  <si>
    <t>LEVE3 bz equity</t>
  </si>
  <si>
    <t>IOCHPE-MAXION S.A.</t>
  </si>
  <si>
    <t>MYPK3</t>
  </si>
  <si>
    <t>MYPK3 bz equity</t>
  </si>
  <si>
    <t>MARCOPOLO SA-PREF</t>
  </si>
  <si>
    <t>POMO4</t>
  </si>
  <si>
    <t>POMO4 bz equity</t>
  </si>
  <si>
    <t>RANDON PARTICIPACOES SA-PREF</t>
  </si>
  <si>
    <t>RAPT4</t>
  </si>
  <si>
    <t>RAPT4 bz equity</t>
  </si>
  <si>
    <t>ROMI3</t>
  </si>
  <si>
    <t>ROMI3 bz equity</t>
  </si>
  <si>
    <t>TUPY SA</t>
  </si>
  <si>
    <t>TUPY3</t>
  </si>
  <si>
    <t>TUPY3 bz equity</t>
  </si>
  <si>
    <t>WEG SA</t>
  </si>
  <si>
    <t>WEGE3</t>
  </si>
  <si>
    <t>WEGE3 bz equity</t>
  </si>
  <si>
    <t>GOLL4</t>
  </si>
  <si>
    <t>GOLL4 bz equity</t>
  </si>
  <si>
    <t>JSL SA</t>
  </si>
  <si>
    <t>JSLG3</t>
  </si>
  <si>
    <t>JSLG3 bz equity</t>
  </si>
  <si>
    <t>LCAM3</t>
  </si>
  <si>
    <t>LCAM3 bz equity</t>
  </si>
  <si>
    <t>LOCALIZA RENT A CAR</t>
  </si>
  <si>
    <t>RENT3 bz equity</t>
  </si>
  <si>
    <t>INFRAESTRUTURA</t>
  </si>
  <si>
    <t>CCR SA</t>
  </si>
  <si>
    <t>CCRO3</t>
  </si>
  <si>
    <t>CCRO3 bz equity</t>
  </si>
  <si>
    <t>ECORODOVIAS INFRA E LOG SA</t>
  </si>
  <si>
    <t>ECOR3 bz equity</t>
  </si>
  <si>
    <t>TPI - TRIUNFO PARTICIPACOES</t>
  </si>
  <si>
    <t>TPIS3</t>
  </si>
  <si>
    <t>TPIS3 bz equity</t>
  </si>
  <si>
    <t>MATERIAIS BÁSICOS</t>
  </si>
  <si>
    <t>KLABIN SA - UNIT</t>
  </si>
  <si>
    <t>KLBN11</t>
  </si>
  <si>
    <t>KLBN11 bz equity</t>
  </si>
  <si>
    <t>GERDAU SA-PREF</t>
  </si>
  <si>
    <t>GGBR4 bz equity</t>
  </si>
  <si>
    <t>METALURGICA GERDAU SA-PREF</t>
  </si>
  <si>
    <t>GOAU4</t>
  </si>
  <si>
    <t>GOAU4 bz equity</t>
  </si>
  <si>
    <t>CIA SIDERURGICA NACIONAL SA</t>
  </si>
  <si>
    <t>CSNA3</t>
  </si>
  <si>
    <t>CSNA3 bz equity</t>
  </si>
  <si>
    <t>USINAS SIDER MINAS GER-PF A</t>
  </si>
  <si>
    <t>USIM5</t>
  </si>
  <si>
    <t>USIM5 bz equity</t>
  </si>
  <si>
    <t>PETRÓLEO E GÁS</t>
  </si>
  <si>
    <t>BRASKEM SA-PREF A</t>
  </si>
  <si>
    <t>BRKM5</t>
  </si>
  <si>
    <t>BRKM5 bz equity</t>
  </si>
  <si>
    <t>CIA DE GAS DE SAO PAULO-PR A</t>
  </si>
  <si>
    <t>CGAS5</t>
  </si>
  <si>
    <t>CGAS5 bz equity</t>
  </si>
  <si>
    <t>PETROBRAS - PETROLEO BRAS-PR</t>
  </si>
  <si>
    <t>PETR4 bz equity</t>
  </si>
  <si>
    <t>ULTRAPAR PARTICIPACOES SA</t>
  </si>
  <si>
    <t>UGPA3 bz equity</t>
  </si>
  <si>
    <t>SMALL CAPS</t>
  </si>
  <si>
    <t>ANIM3</t>
  </si>
  <si>
    <t>ANIM3 bz equity</t>
  </si>
  <si>
    <t>ODONTOPREV S.A.</t>
  </si>
  <si>
    <t>ODPV3</t>
  </si>
  <si>
    <t>ODPV3 bz equity</t>
  </si>
  <si>
    <t>FLEURY SA</t>
  </si>
  <si>
    <t>FLRY3</t>
  </si>
  <si>
    <t>FLRY3 bz equity</t>
  </si>
  <si>
    <t>UTILITIES</t>
  </si>
  <si>
    <t>CIA ENERGETICA MINAS GER-PRF</t>
  </si>
  <si>
    <t>CMIG4</t>
  </si>
  <si>
    <t>CMIG4 bz equity</t>
  </si>
  <si>
    <t>CIA PARANAENSE DE ENERGI-PFB</t>
  </si>
  <si>
    <t>CPLE6</t>
  </si>
  <si>
    <t>CPLE6 bz equity</t>
  </si>
  <si>
    <t>CPFL ENERGIA SA</t>
  </si>
  <si>
    <t>CPFE3</t>
  </si>
  <si>
    <t>CPFE3 bz equity</t>
  </si>
  <si>
    <t>CENTRAIS ELETRICAS BRAS-PR B</t>
  </si>
  <si>
    <t>ELET6</t>
  </si>
  <si>
    <t>ELET6 bz equity</t>
  </si>
  <si>
    <t>CIA SANEAMENTO MINAS GERAIS</t>
  </si>
  <si>
    <t>CSMG3</t>
  </si>
  <si>
    <t>CSMG3 bz equity</t>
  </si>
  <si>
    <t>CIA SANEAMENTO BASICO DE SP</t>
  </si>
  <si>
    <t>SBSP3</t>
  </si>
  <si>
    <t>SBSP3 bz equity</t>
  </si>
  <si>
    <t>Serviços Financeiros</t>
  </si>
  <si>
    <t>RUMO SA</t>
  </si>
  <si>
    <t>RAIL3</t>
  </si>
  <si>
    <t>RAIL3 bz equity</t>
  </si>
  <si>
    <t>SULA11</t>
  </si>
  <si>
    <t>ALUPAR INVESTIMENTO SA-UNIT</t>
  </si>
  <si>
    <t>ALUP11</t>
  </si>
  <si>
    <t>ALUP11 bz equity</t>
  </si>
  <si>
    <t>ENGIE BRASIL ENERGIA SA</t>
  </si>
  <si>
    <t>EGIE3</t>
  </si>
  <si>
    <t>EGIE3 bz equity</t>
  </si>
  <si>
    <t>EDP - ENERGIAS DO BRASIL SA</t>
  </si>
  <si>
    <t>ENBR3</t>
  </si>
  <si>
    <t>ENBR3 bz equity</t>
  </si>
  <si>
    <t>EQUATORIAL ENERGIA SA - ORD</t>
  </si>
  <si>
    <t>EQTL3</t>
  </si>
  <si>
    <t>EQTL3 bz equity</t>
  </si>
  <si>
    <t>LIGHT SA</t>
  </si>
  <si>
    <t>LIGT3</t>
  </si>
  <si>
    <t>LIGT3 bz equity</t>
  </si>
  <si>
    <t>TRANSMISSORA ALIANCA DE-UNIT</t>
  </si>
  <si>
    <t>TAEE11</t>
  </si>
  <si>
    <t>TAEE11 bz equity</t>
  </si>
  <si>
    <t>CIA DE TRANSMISSAO DE ENE-PF</t>
  </si>
  <si>
    <t>TRPL4</t>
  </si>
  <si>
    <t>TRPL4 bz equity</t>
  </si>
  <si>
    <t>B3 SA-BRASIL BOLSA BALCAO</t>
  </si>
  <si>
    <t>CONSTRUTORA TENDA SA</t>
  </si>
  <si>
    <t>TEND3</t>
  </si>
  <si>
    <t>TEND3 bz equity</t>
  </si>
  <si>
    <t>MOVIDA PARTICIPACOES SA</t>
  </si>
  <si>
    <t>MOVI3</t>
  </si>
  <si>
    <t>MOVI3 bz equity</t>
  </si>
  <si>
    <t>CENTRO DE IMAGEM DIAGNOSTICO</t>
  </si>
  <si>
    <t>AALR3</t>
  </si>
  <si>
    <t>AALR3 bz equity</t>
  </si>
  <si>
    <t>CVC BRASIL OPERADORA E AGENC</t>
  </si>
  <si>
    <t>CVCB3</t>
  </si>
  <si>
    <t>CVCB3 bz equity</t>
  </si>
  <si>
    <t>INSTITUTO HERMES PARDINI SA</t>
  </si>
  <si>
    <t>PARD3</t>
  </si>
  <si>
    <t>PARD3 bz equity</t>
  </si>
  <si>
    <t>CRFB3</t>
  </si>
  <si>
    <t>CRFB3 bz equity</t>
  </si>
  <si>
    <t>SER EDUCACIONAL SA</t>
  </si>
  <si>
    <t>SEER3</t>
  </si>
  <si>
    <t>SEER3 bz equity</t>
  </si>
  <si>
    <t>IRB BRASIL RESSEGUROS SA</t>
  </si>
  <si>
    <t>IRBR3</t>
  </si>
  <si>
    <t>IRBR3 bz equity</t>
  </si>
  <si>
    <t>VALE SA</t>
  </si>
  <si>
    <t>VALE3</t>
  </si>
  <si>
    <t>VALE3 bz equity</t>
  </si>
  <si>
    <t>BANCO BTG PACTUAL SA-UNIT</t>
  </si>
  <si>
    <t>BPAC11</t>
  </si>
  <si>
    <t>BPAC11 bz equity</t>
  </si>
  <si>
    <t>CAMIL ALIMENTOS SA</t>
  </si>
  <si>
    <t>CAML3</t>
  </si>
  <si>
    <t>CAML3 bz equity</t>
  </si>
  <si>
    <t>GOL LINHAS AEREAS INT SA-PRE</t>
  </si>
  <si>
    <t>HYPERA SA</t>
  </si>
  <si>
    <t>SUZB3</t>
  </si>
  <si>
    <t>SUZB3 bz equity</t>
  </si>
  <si>
    <t>ANIMA HOLDING SA</t>
  </si>
  <si>
    <t xml:space="preserve">Última revisao de preço em: </t>
  </si>
  <si>
    <t>Outperform</t>
  </si>
  <si>
    <t>--</t>
  </si>
  <si>
    <t/>
  </si>
  <si>
    <t>B3SA3</t>
  </si>
  <si>
    <t>B3SA3 bz equity</t>
  </si>
  <si>
    <t>HAPVIDA PARTICIPACOES E INVE</t>
  </si>
  <si>
    <t>HAPV3</t>
  </si>
  <si>
    <t>HAPV3 bz equity</t>
  </si>
  <si>
    <t>COSAN SA</t>
  </si>
  <si>
    <t>AREZZO INDUSTRIA E COMERCIO</t>
  </si>
  <si>
    <t>ARZZ3</t>
  </si>
  <si>
    <t>ARZZ3 bz equity</t>
  </si>
  <si>
    <t>TOTVS SA</t>
  </si>
  <si>
    <t>TOTS3</t>
  </si>
  <si>
    <t>TOTS3 bz equity</t>
  </si>
  <si>
    <t>BRASILAGRO-CIA BRASILEIRA DE</t>
  </si>
  <si>
    <t>AGRO3</t>
  </si>
  <si>
    <t>AGRO3 bz equity</t>
  </si>
  <si>
    <t>ATACADAO SA</t>
  </si>
  <si>
    <t>SUZANO SA</t>
  </si>
  <si>
    <t>ENAUTA PARTICIPACOES SA</t>
  </si>
  <si>
    <t>ENAT3</t>
  </si>
  <si>
    <t>ENAT3 bz equity</t>
  </si>
  <si>
    <t>YDUQ3</t>
  </si>
  <si>
    <t>YDUQ3 bz equity</t>
  </si>
  <si>
    <t>BIOSEV SA</t>
  </si>
  <si>
    <t>BSEV3</t>
  </si>
  <si>
    <t>BSEV3 bz equity</t>
  </si>
  <si>
    <t>COGNA EDUCACAO</t>
  </si>
  <si>
    <t>COGN3</t>
  </si>
  <si>
    <t>COGN3 bz equity</t>
  </si>
  <si>
    <t>NATURA &amp;CO HOLDING SA</t>
  </si>
  <si>
    <t>NTCO3</t>
  </si>
  <si>
    <t>NTCO3 equity</t>
  </si>
  <si>
    <t>GRUPO SBF SA</t>
  </si>
  <si>
    <t>VIVARA PARTICIPACOES SA</t>
  </si>
  <si>
    <t>VIVA3</t>
  </si>
  <si>
    <t>VIVA3 bz equity</t>
  </si>
  <si>
    <t>HELBOR EMPREENDIMENTOS SA</t>
  </si>
  <si>
    <t>HBOR3</t>
  </si>
  <si>
    <t>HBOR3 bz equity</t>
  </si>
  <si>
    <t>PETRO RIO SA</t>
  </si>
  <si>
    <t>PRIO3</t>
  </si>
  <si>
    <t>PRIO3 bz equity</t>
  </si>
  <si>
    <t>ENERGISA SA-UNITS</t>
  </si>
  <si>
    <t>ENGI11</t>
  </si>
  <si>
    <t>ENGI11 bz equity</t>
  </si>
  <si>
    <t>CIA BRASILEIRA DE DISTRIBUIC</t>
  </si>
  <si>
    <t>PCAR3</t>
  </si>
  <si>
    <t>PCAR3 bz equity</t>
  </si>
  <si>
    <t>AZUL SA</t>
  </si>
  <si>
    <t>AZUL4</t>
  </si>
  <si>
    <t>AZUL4 bz equity</t>
  </si>
  <si>
    <t>NEOENERGIA SA</t>
  </si>
  <si>
    <t>NEOE3</t>
  </si>
  <si>
    <t>NEOE3 bz equity</t>
  </si>
  <si>
    <t>CIA DE SANEAMENTO DO PA-UNIT</t>
  </si>
  <si>
    <t>SAPR11</t>
  </si>
  <si>
    <t>SAPR11 bz equity</t>
  </si>
  <si>
    <t>ND</t>
  </si>
  <si>
    <t>Neutral</t>
  </si>
  <si>
    <t>Buy</t>
  </si>
  <si>
    <t>YDUQS PARTICIPACOES SA</t>
  </si>
  <si>
    <t>TELECOM</t>
  </si>
  <si>
    <t>OIBR3 bz equity</t>
  </si>
  <si>
    <t>OIBR4 bz equity</t>
  </si>
  <si>
    <t>TIMS3 bz equity</t>
  </si>
  <si>
    <t>VIVT3 bz equity</t>
  </si>
  <si>
    <t>ITAUSA SA</t>
  </si>
  <si>
    <t>ITSA4</t>
  </si>
  <si>
    <t>ITSA4 bz equity</t>
  </si>
  <si>
    <t>OI SA</t>
  </si>
  <si>
    <t>OIBR3</t>
  </si>
  <si>
    <t>OI SA-PREFERENCE</t>
  </si>
  <si>
    <t>OIBR4</t>
  </si>
  <si>
    <t>TIM SA</t>
  </si>
  <si>
    <t>TIMS3</t>
  </si>
  <si>
    <t>TELEFONICA BRASIL S.A.</t>
  </si>
  <si>
    <t>VIVT3</t>
  </si>
  <si>
    <t>SIMPAR SA</t>
  </si>
  <si>
    <t>SIMH3</t>
  </si>
  <si>
    <t>SIMH3 bz equity</t>
  </si>
  <si>
    <t>SBFG3</t>
  </si>
  <si>
    <t>SBFG3 equity</t>
  </si>
  <si>
    <t>AES BRASIL ENERGIA SA</t>
  </si>
  <si>
    <t>AESB3</t>
  </si>
  <si>
    <t>AESB3 bz equity</t>
  </si>
  <si>
    <t>CIA DE LOCACAO DAS AMERICAS</t>
  </si>
  <si>
    <t>Preço Potencial  (R$)</t>
  </si>
  <si>
    <t>2021E</t>
  </si>
  <si>
    <t>2022E</t>
  </si>
  <si>
    <t xml:space="preserve">   </t>
  </si>
  <si>
    <t>PORTOBELLO SA</t>
  </si>
  <si>
    <t>PTBL3</t>
  </si>
  <si>
    <t>PTBL3 bz equity</t>
  </si>
  <si>
    <t>AMERICANAS SA</t>
  </si>
  <si>
    <t>AMER3</t>
  </si>
  <si>
    <t>AMER3 bz equity</t>
  </si>
  <si>
    <t>VIA S/A</t>
  </si>
  <si>
    <t>VIIA3</t>
  </si>
  <si>
    <t>VIIA3 bz equity</t>
  </si>
  <si>
    <t>BANCO INTER SA-UNITS</t>
  </si>
  <si>
    <t>BIDI11</t>
  </si>
  <si>
    <t>BIDI11 bz equity</t>
  </si>
  <si>
    <t>CAIXA SEGURIDADE PARTICIPACO</t>
  </si>
  <si>
    <t>CXSE3</t>
  </si>
  <si>
    <t>CXSE3 bz equity</t>
  </si>
  <si>
    <t>GRUPO DE MODA SOMA SA</t>
  </si>
  <si>
    <t>SOMA3</t>
  </si>
  <si>
    <t>SOMA3 bz equity</t>
  </si>
  <si>
    <t>Preço Potencial  (R$) *</t>
  </si>
  <si>
    <t>Vol. 21 d Md.Móvel  (R$mm)</t>
  </si>
  <si>
    <t>Valor de Mercado (R$mm)</t>
  </si>
  <si>
    <t>EV (R$mm)</t>
  </si>
  <si>
    <t>Dividend Yield (%)</t>
  </si>
  <si>
    <t>VIBRA ENERGIA SA</t>
  </si>
  <si>
    <t>VBBR3</t>
  </si>
  <si>
    <t>VBBR3 bz equity</t>
  </si>
  <si>
    <t>IGUATEMI SA - UNITS</t>
  </si>
  <si>
    <t>IGTI11</t>
  </si>
  <si>
    <t>IGTI11 bz equity</t>
  </si>
  <si>
    <t>#N/A N/A</t>
  </si>
  <si>
    <t>BANCO BMG S.A.-PREF</t>
  </si>
  <si>
    <t>BMGB4</t>
  </si>
  <si>
    <t>BMGB4 bz equity</t>
  </si>
  <si>
    <t>Hold</t>
  </si>
  <si>
    <t>CSN MINERACAO SA</t>
  </si>
  <si>
    <t>CMIN3</t>
  </si>
  <si>
    <t>CMIN3 bz equity</t>
  </si>
  <si>
    <t>ONCOCLINICAS DO BRASIL SERVI</t>
  </si>
  <si>
    <t>ONCO3</t>
  </si>
  <si>
    <t>ONCO3 bz equity</t>
  </si>
  <si>
    <t>06/04/2022</t>
  </si>
  <si>
    <t>AUREN ENERGIA SA - ON</t>
  </si>
  <si>
    <t>AURE3</t>
  </si>
  <si>
    <t>AURE3 bz equity</t>
  </si>
  <si>
    <t>SENDAS DISTRIBUIDORA SA</t>
  </si>
  <si>
    <t>ASAI3</t>
  </si>
  <si>
    <t>ASAI3 bz equity</t>
  </si>
  <si>
    <t>BOA SAFRA SEMENTES SA</t>
  </si>
  <si>
    <t>SOJA3</t>
  </si>
  <si>
    <t>SOJA3 bz equity</t>
  </si>
  <si>
    <t>AGROGALAXY PARTICIPACOES SA</t>
  </si>
  <si>
    <t>AGXY3</t>
  </si>
  <si>
    <t>AGXY3 bz equity</t>
  </si>
  <si>
    <t>VITTIA FERTILIZANTES E BIOLO</t>
  </si>
  <si>
    <t>VITT3</t>
  </si>
  <si>
    <t>VITT3 bz equity</t>
  </si>
  <si>
    <t>3R PETROLEUM OLEO E GAS SA</t>
  </si>
  <si>
    <t>RRRP3</t>
  </si>
  <si>
    <t>RRRP3 bz equity</t>
  </si>
  <si>
    <t>JALLES MACHADO SA</t>
  </si>
  <si>
    <t>JALL3</t>
  </si>
  <si>
    <t>JALL3 bz equity</t>
  </si>
  <si>
    <t>BRISANET PARTICIPACOES SA</t>
  </si>
  <si>
    <t>BRIT3</t>
  </si>
  <si>
    <t>BRIT3 bz equity</t>
  </si>
  <si>
    <t>MULTILASER INDUSTRIAL SA</t>
  </si>
  <si>
    <t>MLAS3</t>
  </si>
  <si>
    <t>MLAS3 bz equity</t>
  </si>
  <si>
    <t>CRUZEIRO DO SUL EDUCACIONAL</t>
  </si>
  <si>
    <t>CSED3</t>
  </si>
  <si>
    <t>CSED3 bz equity</t>
  </si>
  <si>
    <t>REDE D'OR SAO LUIZ SA</t>
  </si>
  <si>
    <t>RDOR3</t>
  </si>
  <si>
    <t>SAÚDE</t>
  </si>
  <si>
    <t>SIDERURGIA E MINERAÇÁO</t>
  </si>
  <si>
    <t>PAPEL E CELULOSE</t>
  </si>
  <si>
    <t>COMPANHIA BRASILEIRA DE ALUM</t>
  </si>
  <si>
    <t>CBAV3</t>
  </si>
  <si>
    <t>CBAV3 bz equity</t>
  </si>
  <si>
    <t>MELIUZ SA - ON</t>
  </si>
  <si>
    <t>CASH3</t>
  </si>
  <si>
    <t>CASH3 bz equity</t>
  </si>
  <si>
    <t>C&amp;A MODAS LTDA</t>
  </si>
  <si>
    <t>CEAB3</t>
  </si>
  <si>
    <t>CEAB3 bz equity</t>
  </si>
  <si>
    <t>CLEAR SALE SA</t>
  </si>
  <si>
    <t>CLSA3</t>
  </si>
  <si>
    <t>CLSA3 bz equity</t>
  </si>
  <si>
    <t>GETNET ADQUIRENCIA E SERVICO</t>
  </si>
  <si>
    <t>GETT11</t>
  </si>
  <si>
    <t>GETT11 bz equity</t>
  </si>
  <si>
    <t>GRUPO MATEUS SA</t>
  </si>
  <si>
    <t>GMAT3</t>
  </si>
  <si>
    <t>GMAT3 bz equity</t>
  </si>
  <si>
    <t>D1000 VAREJO FARMA PARTICIPA</t>
  </si>
  <si>
    <t>DMVF3</t>
  </si>
  <si>
    <t>DMVF3 BZ equity</t>
  </si>
  <si>
    <t>ENJOEI.COM.BR ATIVIDADES DE</t>
  </si>
  <si>
    <t>ENJU3</t>
  </si>
  <si>
    <t>ENJU3 bz equity</t>
  </si>
  <si>
    <t>EMPREENDIMENTOS PAGUE MENOS</t>
  </si>
  <si>
    <t>PGMN3</t>
  </si>
  <si>
    <t>PGMN3 BZ equity</t>
  </si>
  <si>
    <t>DIMED SA DISTRIBUIDORA DE ME</t>
  </si>
  <si>
    <t>PNVL3</t>
  </si>
  <si>
    <t>PNVL3 BZ equity</t>
  </si>
  <si>
    <t>QUALICORP CONS E CORR SEG SA</t>
  </si>
  <si>
    <t>QUAL3</t>
  </si>
  <si>
    <t>QUAL3 bz equity</t>
  </si>
  <si>
    <t>TRES TENTOS AGROINDUSTRIAL S</t>
  </si>
  <si>
    <t>TTEN3</t>
  </si>
  <si>
    <t>TTEN3 bz equity</t>
  </si>
  <si>
    <t>VAMOS LOCACAO DE CAMINHOES M</t>
  </si>
  <si>
    <t>VAMO3</t>
  </si>
  <si>
    <t>VAMO3 bz equity</t>
  </si>
  <si>
    <t>HOSPITAL MATER DEI SA</t>
  </si>
  <si>
    <t>MATD3</t>
  </si>
  <si>
    <t>MATD3 bz equity</t>
  </si>
  <si>
    <t>KORA SAUDE PARTICIPACOES SA</t>
  </si>
  <si>
    <t>KRSA3</t>
  </si>
  <si>
    <t>KRSA3 bz equity</t>
  </si>
  <si>
    <t>DIAGNOSTICOS DA AMERICA SA</t>
  </si>
  <si>
    <t>DASA3</t>
  </si>
  <si>
    <t>DASA3 bz equity</t>
  </si>
  <si>
    <t>ROMI SA</t>
  </si>
  <si>
    <t>RDOR3 bz equity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</si>
</sst>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&quot;São Paulo &quot;[$-416]d\ &quot;de&quot;\ \ mmmm\ &quot;de&quot;\ yyyy;@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[$-416]mmmm;@"/>
    <numFmt numFmtId="173" formatCode="0.0\x"/>
    <numFmt numFmtId="174" formatCode="_([$€]* #,##0.00_);_([$€]* \(#,##0.00\);_([$€]* &quot;-&quot;??_);_(@_)"/>
    <numFmt numFmtId="175" formatCode="&quot;São Paulo &quot;[$-416]d\ &quot;de&quot;\ mmmm\ &quot;de&quot;\ yyyy;@"/>
    <numFmt numFmtId="176" formatCode="[$-416]d\-mmm\-yy;@"/>
    <numFmt numFmtId="177" formatCode="0_);\(0\)"/>
    <numFmt numFmtId="178" formatCode="#,##0.00;\ \(#,##0.00\);&quot;-&quot;;_(@_)"/>
    <numFmt numFmtId="179" formatCode="#,##0.0"/>
    <numFmt numFmtId="180" formatCode="0.00_ ;[Red]\-0.00\ "/>
    <numFmt numFmtId="181" formatCode="m/d/yy;@"/>
  </numFmts>
  <fonts count="52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sz val="7"/>
      <color rgb="FF003366"/>
      <name val="Arial"/>
      <family val="2"/>
    </font>
    <font>
      <sz val="7"/>
      <color rgb="FFFFFFFF"/>
      <name val="Arial"/>
      <family val="2"/>
    </font>
    <font>
      <b/>
      <sz val="8"/>
      <color rgb="FF003366"/>
      <name val="Arial"/>
      <family val="2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3366"/>
      <name val="Arial"/>
      <family val="2"/>
    </font>
    <font>
      <b/>
      <sz val="8"/>
      <color theme="3" tint="-0.249977111117893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color indexed="24"/>
      <name val="Arial"/>
      <family val="2"/>
    </font>
    <font>
      <sz val="7"/>
      <color theme="4" tint="-0.499984740745262"/>
      <name val="Arial"/>
      <family val="2"/>
    </font>
    <font>
      <b/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5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D9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4" tint="-0.499984740745262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indexed="9"/>
      </left>
      <right style="thin">
        <color indexed="9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7">
    <xf numFmtId="0" fontId="0" fillId="0" borderId="0"/>
    <xf numFmtId="174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49">
    <xf numFmtId="0" fontId="0" fillId="0" borderId="0" xfId="0"/>
    <xf numFmtId="0" fontId="11" fillId="2" borderId="0" xfId="0" applyFont="1" applyFill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5" fontId="1" fillId="0" borderId="0" xfId="5" applyFont="1" applyBorder="1" applyProtection="1"/>
    <xf numFmtId="170" fontId="1" fillId="0" borderId="0" xfId="5" applyNumberFormat="1" applyFont="1" applyBorder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" fillId="0" borderId="5" xfId="0" applyFont="1" applyBorder="1" applyProtection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6" xfId="0" applyFont="1" applyFill="1" applyBorder="1"/>
    <xf numFmtId="0" fontId="11" fillId="2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8" fontId="14" fillId="3" borderId="0" xfId="5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center"/>
    </xf>
    <xf numFmtId="169" fontId="14" fillId="3" borderId="0" xfId="0" applyNumberFormat="1" applyFont="1" applyFill="1" applyBorder="1" applyAlignment="1">
      <alignment horizontal="center"/>
    </xf>
    <xf numFmtId="168" fontId="14" fillId="3" borderId="0" xfId="5" applyNumberFormat="1" applyFont="1" applyFill="1" applyBorder="1" applyAlignment="1"/>
    <xf numFmtId="0" fontId="1" fillId="0" borderId="0" xfId="0" applyFont="1" applyBorder="1" applyAlignment="1"/>
    <xf numFmtId="168" fontId="14" fillId="3" borderId="0" xfId="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2" fontId="1" fillId="0" borderId="0" xfId="0" applyNumberFormat="1" applyFont="1" applyBorder="1"/>
    <xf numFmtId="17" fontId="1" fillId="0" borderId="0" xfId="0" applyNumberFormat="1" applyFont="1" applyBorder="1"/>
    <xf numFmtId="168" fontId="1" fillId="0" borderId="0" xfId="5" applyNumberFormat="1" applyFont="1" applyBorder="1"/>
    <xf numFmtId="14" fontId="12" fillId="0" borderId="0" xfId="0" applyNumberFormat="1" applyFont="1"/>
    <xf numFmtId="2" fontId="12" fillId="0" borderId="0" xfId="0" applyNumberFormat="1" applyFont="1"/>
    <xf numFmtId="172" fontId="11" fillId="2" borderId="0" xfId="0" applyNumberFormat="1" applyFont="1" applyFill="1"/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1" fontId="1" fillId="0" borderId="0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2" applyFont="1"/>
    <xf numFmtId="9" fontId="15" fillId="2" borderId="0" xfId="3" applyNumberFormat="1" applyFont="1" applyFill="1" applyBorder="1" applyAlignment="1">
      <alignment horizontal="center" vertical="center"/>
    </xf>
    <xf numFmtId="0" fontId="8" fillId="0" borderId="0" xfId="2" applyFont="1" applyFill="1"/>
    <xf numFmtId="10" fontId="8" fillId="0" borderId="0" xfId="2" applyNumberFormat="1" applyFont="1" applyFill="1"/>
    <xf numFmtId="10" fontId="8" fillId="0" borderId="0" xfId="4" applyNumberFormat="1" applyFont="1" applyFill="1"/>
    <xf numFmtId="0" fontId="7" fillId="0" borderId="0" xfId="2" applyFont="1" applyAlignment="1">
      <alignment horizontal="center"/>
    </xf>
    <xf numFmtId="10" fontId="1" fillId="0" borderId="8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/>
    <xf numFmtId="0" fontId="16" fillId="2" borderId="7" xfId="0" applyFont="1" applyFill="1" applyBorder="1"/>
    <xf numFmtId="2" fontId="17" fillId="0" borderId="9" xfId="0" applyNumberFormat="1" applyFont="1" applyBorder="1"/>
    <xf numFmtId="0" fontId="17" fillId="0" borderId="10" xfId="0" applyFont="1" applyBorder="1"/>
    <xf numFmtId="0" fontId="16" fillId="2" borderId="11" xfId="0" applyFont="1" applyFill="1" applyBorder="1"/>
    <xf numFmtId="0" fontId="16" fillId="2" borderId="12" xfId="0" applyFont="1" applyFill="1" applyBorder="1"/>
    <xf numFmtId="2" fontId="18" fillId="4" borderId="9" xfId="0" applyNumberFormat="1" applyFont="1" applyFill="1" applyBorder="1"/>
    <xf numFmtId="0" fontId="19" fillId="4" borderId="10" xfId="0" applyFont="1" applyFill="1" applyBorder="1"/>
    <xf numFmtId="167" fontId="14" fillId="3" borderId="0" xfId="0" applyNumberFormat="1" applyFont="1" applyFill="1" applyBorder="1"/>
    <xf numFmtId="167" fontId="14" fillId="3" borderId="0" xfId="0" applyNumberFormat="1" applyFont="1" applyFill="1" applyBorder="1" applyAlignment="1">
      <alignment horizontal="center"/>
    </xf>
    <xf numFmtId="167" fontId="14" fillId="3" borderId="0" xfId="5" applyNumberFormat="1" applyFont="1" applyFill="1" applyBorder="1" applyAlignment="1">
      <alignment horizontal="left"/>
    </xf>
    <xf numFmtId="0" fontId="14" fillId="3" borderId="0" xfId="5" applyNumberFormat="1" applyFont="1" applyFill="1" applyBorder="1" applyAlignment="1"/>
    <xf numFmtId="0" fontId="14" fillId="3" borderId="0" xfId="5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20" fillId="5" borderId="0" xfId="0" applyFont="1" applyFill="1" applyBorder="1"/>
    <xf numFmtId="0" fontId="20" fillId="6" borderId="0" xfId="0" applyFont="1" applyFill="1" applyBorder="1"/>
    <xf numFmtId="0" fontId="20" fillId="7" borderId="13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70" fontId="1" fillId="0" borderId="0" xfId="5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1" fillId="0" borderId="0" xfId="0" applyNumberFormat="1" applyFont="1" applyFill="1" applyBorder="1"/>
    <xf numFmtId="0" fontId="21" fillId="0" borderId="0" xfId="0" applyFont="1" applyProtection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center" vertical="top"/>
    </xf>
    <xf numFmtId="17" fontId="1" fillId="0" borderId="0" xfId="0" applyNumberFormat="1" applyFont="1" applyFill="1" applyBorder="1"/>
    <xf numFmtId="168" fontId="1" fillId="0" borderId="0" xfId="5" applyNumberFormat="1" applyFont="1" applyFill="1" applyBorder="1"/>
    <xf numFmtId="0" fontId="23" fillId="8" borderId="0" xfId="0" applyFont="1" applyFill="1" applyBorder="1"/>
    <xf numFmtId="0" fontId="23" fillId="8" borderId="14" xfId="0" applyFont="1" applyFill="1" applyBorder="1"/>
    <xf numFmtId="167" fontId="24" fillId="0" borderId="0" xfId="0" applyNumberFormat="1" applyFont="1" applyFill="1" applyBorder="1" applyAlignment="1">
      <alignment horizontal="right" vertical="top"/>
    </xf>
    <xf numFmtId="0" fontId="23" fillId="8" borderId="15" xfId="0" applyFont="1" applyFill="1" applyBorder="1"/>
    <xf numFmtId="0" fontId="23" fillId="8" borderId="16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/>
    <xf numFmtId="165" fontId="1" fillId="0" borderId="0" xfId="5" applyNumberFormat="1" applyFont="1" applyFill="1" applyBorder="1"/>
    <xf numFmtId="0" fontId="31" fillId="0" borderId="0" xfId="0" applyFont="1"/>
    <xf numFmtId="0" fontId="2" fillId="0" borderId="13" xfId="0" applyFont="1" applyFill="1" applyBorder="1"/>
    <xf numFmtId="0" fontId="2" fillId="0" borderId="0" xfId="0" applyFont="1"/>
    <xf numFmtId="1" fontId="26" fillId="7" borderId="2" xfId="6" applyNumberFormat="1" applyFont="1" applyFill="1" applyBorder="1" applyAlignment="1">
      <alignment horizontal="center" vertical="center"/>
    </xf>
    <xf numFmtId="165" fontId="1" fillId="0" borderId="0" xfId="5" applyNumberFormat="1" applyFont="1" applyBorder="1" applyProtection="1"/>
    <xf numFmtId="0" fontId="1" fillId="0" borderId="0" xfId="5" applyNumberFormat="1" applyFont="1" applyBorder="1" applyProtection="1"/>
    <xf numFmtId="166" fontId="1" fillId="0" borderId="0" xfId="0" applyNumberFormat="1" applyFont="1" applyBorder="1" applyProtection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/>
    <xf numFmtId="176" fontId="1" fillId="0" borderId="0" xfId="0" applyNumberFormat="1" applyFont="1" applyBorder="1" applyProtection="1"/>
    <xf numFmtId="166" fontId="4" fillId="0" borderId="0" xfId="0" applyNumberFormat="1" applyFont="1" applyFill="1" applyBorder="1"/>
    <xf numFmtId="0" fontId="1" fillId="0" borderId="0" xfId="5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31" fillId="0" borderId="0" xfId="0" applyFont="1" applyProtection="1"/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5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176" fontId="2" fillId="0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/>
    <xf numFmtId="176" fontId="5" fillId="3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 applyProtection="1">
      <alignment horizontal="right"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justify" vertical="justify" wrapText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4" fillId="0" borderId="0" xfId="5" applyNumberFormat="1" applyFont="1" applyFill="1" applyBorder="1"/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quotePrefix="1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protection hidden="1"/>
    </xf>
    <xf numFmtId="0" fontId="35" fillId="0" borderId="0" xfId="0" applyFont="1" applyFill="1" applyBorder="1" applyAlignment="1" applyProtection="1">
      <alignment horizontal="right" vertical="top" wrapText="1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4" fillId="0" borderId="0" xfId="5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7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7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right" vertical="top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/>
    <xf numFmtId="0" fontId="32" fillId="0" borderId="13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5" fontId="37" fillId="0" borderId="0" xfId="0" applyNumberFormat="1" applyFont="1" applyFill="1" applyBorder="1" applyAlignment="1" applyProtection="1">
      <alignment horizontal="right" vertical="top" wrapText="1"/>
      <protection hidden="1"/>
    </xf>
    <xf numFmtId="165" fontId="34" fillId="0" borderId="0" xfId="0" applyNumberFormat="1" applyFont="1" applyFill="1" applyBorder="1" applyAlignment="1" applyProtection="1">
      <alignment horizontal="left" vertical="top" wrapText="1"/>
      <protection hidden="1"/>
    </xf>
    <xf numFmtId="165" fontId="37" fillId="0" borderId="0" xfId="0" applyNumberFormat="1" applyFont="1" applyFill="1" applyBorder="1" applyAlignment="1" applyProtection="1">
      <alignment horizontal="left" vertical="top"/>
      <protection hidden="1"/>
    </xf>
    <xf numFmtId="166" fontId="34" fillId="0" borderId="0" xfId="0" applyNumberFormat="1" applyFont="1" applyFill="1" applyBorder="1" applyAlignment="1" applyProtection="1">
      <alignment horizontal="left" vertical="top"/>
      <protection hidden="1"/>
    </xf>
    <xf numFmtId="166" fontId="31" fillId="0" borderId="0" xfId="0" applyNumberFormat="1" applyFont="1" applyProtection="1"/>
    <xf numFmtId="170" fontId="4" fillId="0" borderId="0" xfId="0" applyNumberFormat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168" fontId="41" fillId="0" borderId="0" xfId="6" applyNumberFormat="1" applyFont="1" applyFill="1" applyBorder="1" applyAlignment="1" applyProtection="1">
      <alignment vertical="center"/>
      <protection hidden="1"/>
    </xf>
    <xf numFmtId="168" fontId="41" fillId="0" borderId="0" xfId="6" applyNumberFormat="1" applyFont="1" applyFill="1" applyBorder="1" applyAlignment="1" applyProtection="1">
      <alignment horizontal="right" vertical="center"/>
      <protection hidden="1"/>
    </xf>
    <xf numFmtId="179" fontId="41" fillId="0" borderId="0" xfId="0" applyNumberFormat="1" applyFont="1" applyFill="1" applyBorder="1" applyAlignment="1" applyProtection="1">
      <alignment horizontal="center" vertical="center"/>
      <protection hidden="1"/>
    </xf>
    <xf numFmtId="168" fontId="38" fillId="0" borderId="0" xfId="6" applyNumberFormat="1" applyFont="1" applyFill="1" applyBorder="1" applyAlignment="1" applyProtection="1">
      <alignment horizontal="left"/>
      <protection hidden="1"/>
    </xf>
    <xf numFmtId="176" fontId="38" fillId="0" borderId="0" xfId="6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169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6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3" fontId="41" fillId="0" borderId="0" xfId="0" applyNumberFormat="1" applyFont="1" applyFill="1" applyBorder="1" applyAlignment="1" applyProtection="1">
      <alignment horizontal="right" vertical="center"/>
      <protection hidden="1"/>
    </xf>
    <xf numFmtId="170" fontId="41" fillId="0" borderId="0" xfId="6" applyNumberFormat="1" applyFont="1" applyFill="1" applyBorder="1" applyAlignment="1" applyProtection="1">
      <alignment horizontal="right" vertical="center"/>
      <protection hidden="1"/>
    </xf>
    <xf numFmtId="170" fontId="41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6" applyNumberFormat="1" applyFont="1" applyFill="1" applyBorder="1" applyAlignment="1" applyProtection="1">
      <alignment horizontal="left"/>
      <protection hidden="1"/>
    </xf>
    <xf numFmtId="2" fontId="39" fillId="0" borderId="0" xfId="0" applyNumberFormat="1" applyFont="1" applyFill="1" applyBorder="1" applyAlignment="1" applyProtection="1">
      <alignment horizontal="center"/>
      <protection hidden="1"/>
    </xf>
    <xf numFmtId="176" fontId="39" fillId="0" borderId="0" xfId="0" applyNumberFormat="1" applyFont="1" applyFill="1" applyBorder="1" applyAlignment="1" applyProtection="1">
      <alignment horizontal="center"/>
      <protection hidden="1"/>
    </xf>
    <xf numFmtId="2" fontId="38" fillId="0" borderId="0" xfId="0" applyNumberFormat="1" applyFont="1" applyFill="1" applyBorder="1" applyAlignment="1" applyProtection="1">
      <alignment horizontal="center"/>
      <protection hidden="1"/>
    </xf>
    <xf numFmtId="169" fontId="38" fillId="0" borderId="0" xfId="0" applyNumberFormat="1" applyFont="1" applyFill="1" applyBorder="1" applyAlignment="1" applyProtection="1">
      <alignment horizontal="center"/>
      <protection hidden="1"/>
    </xf>
    <xf numFmtId="168" fontId="38" fillId="0" borderId="0" xfId="6" applyNumberFormat="1" applyFont="1" applyFill="1" applyBorder="1" applyProtection="1">
      <protection hidden="1"/>
    </xf>
    <xf numFmtId="177" fontId="39" fillId="0" borderId="0" xfId="6" applyNumberFormat="1" applyFont="1" applyFill="1" applyBorder="1" applyAlignment="1" applyProtection="1">
      <alignment horizontal="center"/>
      <protection hidden="1"/>
    </xf>
    <xf numFmtId="2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Alignment="1" applyProtection="1">
      <alignment horizontal="right"/>
      <protection hidden="1"/>
    </xf>
    <xf numFmtId="4" fontId="44" fillId="0" borderId="29" xfId="6" applyNumberFormat="1" applyFont="1" applyFill="1" applyBorder="1" applyAlignment="1" applyProtection="1">
      <alignment horizontal="center" vertical="center"/>
      <protection hidden="1"/>
    </xf>
    <xf numFmtId="170" fontId="44" fillId="0" borderId="29" xfId="6" applyNumberFormat="1" applyFont="1" applyFill="1" applyBorder="1" applyAlignment="1" applyProtection="1">
      <alignment horizontal="center" vertical="center"/>
      <protection hidden="1"/>
    </xf>
    <xf numFmtId="176" fontId="44" fillId="0" borderId="29" xfId="6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horizontal="right" vertical="center"/>
      <protection hidden="1"/>
    </xf>
    <xf numFmtId="169" fontId="43" fillId="0" borderId="29" xfId="0" applyNumberFormat="1" applyFont="1" applyFill="1" applyBorder="1" applyAlignment="1" applyProtection="1">
      <alignment horizontal="center" vertical="center"/>
      <protection hidden="1"/>
    </xf>
    <xf numFmtId="173" fontId="45" fillId="0" borderId="29" xfId="6" applyNumberFormat="1" applyFont="1" applyFill="1" applyBorder="1" applyAlignment="1" applyProtection="1">
      <alignment horizontal="right" vertical="center"/>
      <protection hidden="1"/>
    </xf>
    <xf numFmtId="170" fontId="45" fillId="0" borderId="29" xfId="6" applyNumberFormat="1" applyFont="1" applyFill="1" applyBorder="1" applyAlignment="1" applyProtection="1">
      <alignment horizontal="right" vertical="center"/>
      <protection hidden="1"/>
    </xf>
    <xf numFmtId="4" fontId="44" fillId="0" borderId="0" xfId="6" applyNumberFormat="1" applyFont="1" applyFill="1" applyBorder="1" applyAlignment="1" applyProtection="1">
      <alignment horizontal="center" vertical="center"/>
      <protection hidden="1"/>
    </xf>
    <xf numFmtId="170" fontId="44" fillId="0" borderId="0" xfId="6" applyNumberFormat="1" applyFont="1" applyFill="1" applyBorder="1" applyAlignment="1" applyProtection="1">
      <alignment horizontal="center" vertical="center"/>
      <protection hidden="1"/>
    </xf>
    <xf numFmtId="176" fontId="44" fillId="0" borderId="0" xfId="6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169" fontId="43" fillId="0" borderId="0" xfId="0" applyNumberFormat="1" applyFont="1" applyFill="1" applyBorder="1" applyAlignment="1" applyProtection="1">
      <alignment horizontal="center" vertical="center"/>
      <protection hidden="1"/>
    </xf>
    <xf numFmtId="173" fontId="43" fillId="0" borderId="0" xfId="0" applyNumberFormat="1" applyFont="1" applyFill="1" applyBorder="1" applyAlignment="1" applyProtection="1">
      <alignment horizontal="right" vertical="center"/>
      <protection hidden="1"/>
    </xf>
    <xf numFmtId="4" fontId="44" fillId="0" borderId="8" xfId="6" applyNumberFormat="1" applyFont="1" applyFill="1" applyBorder="1" applyAlignment="1" applyProtection="1">
      <alignment horizontal="center" vertical="center"/>
      <protection hidden="1"/>
    </xf>
    <xf numFmtId="170" fontId="44" fillId="0" borderId="8" xfId="6" applyNumberFormat="1" applyFont="1" applyFill="1" applyBorder="1" applyAlignment="1" applyProtection="1">
      <alignment horizontal="center" vertical="center"/>
      <protection hidden="1"/>
    </xf>
    <xf numFmtId="176" fontId="44" fillId="0" borderId="8" xfId="6" applyNumberFormat="1" applyFont="1" applyFill="1" applyBorder="1" applyAlignment="1" applyProtection="1">
      <alignment horizontal="center" vertical="center"/>
      <protection hidden="1"/>
    </xf>
    <xf numFmtId="0" fontId="43" fillId="0" borderId="8" xfId="0" applyFont="1" applyFill="1" applyBorder="1" applyAlignment="1" applyProtection="1">
      <alignment horizontal="right" vertical="center"/>
      <protection hidden="1"/>
    </xf>
    <xf numFmtId="169" fontId="43" fillId="0" borderId="8" xfId="0" applyNumberFormat="1" applyFont="1" applyFill="1" applyBorder="1" applyAlignment="1" applyProtection="1">
      <alignment horizontal="center" vertical="center"/>
      <protection hidden="1"/>
    </xf>
    <xf numFmtId="173" fontId="41" fillId="0" borderId="8" xfId="6" applyNumberFormat="1" applyFont="1" applyFill="1" applyBorder="1" applyAlignment="1" applyProtection="1">
      <alignment horizontal="right" vertical="center"/>
      <protection hidden="1"/>
    </xf>
    <xf numFmtId="170" fontId="41" fillId="0" borderId="8" xfId="6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>
      <alignment vertical="center"/>
    </xf>
    <xf numFmtId="168" fontId="41" fillId="0" borderId="0" xfId="6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/>
      <protection locked="0"/>
    </xf>
    <xf numFmtId="4" fontId="41" fillId="0" borderId="0" xfId="0" applyNumberFormat="1" applyFont="1" applyFill="1" applyBorder="1" applyAlignment="1" applyProtection="1">
      <alignment horizontal="center" vertical="center"/>
      <protection hidden="1"/>
    </xf>
    <xf numFmtId="176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right" vertical="center"/>
      <protection hidden="1"/>
    </xf>
    <xf numFmtId="2" fontId="43" fillId="0" borderId="8" xfId="0" applyNumberFormat="1" applyFont="1" applyFill="1" applyBorder="1" applyAlignment="1" applyProtection="1">
      <alignment horizontal="right" vertical="center"/>
      <protection hidden="1"/>
    </xf>
    <xf numFmtId="173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0" applyNumberFormat="1" applyFont="1" applyFill="1" applyBorder="1" applyAlignment="1" applyProtection="1">
      <alignment horizontal="left" vertical="center"/>
      <protection hidden="1"/>
    </xf>
    <xf numFmtId="170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29" xfId="0" applyNumberFormat="1" applyFont="1" applyFill="1" applyBorder="1" applyAlignment="1" applyProtection="1">
      <alignment horizontal="right" vertical="center"/>
      <protection hidden="1"/>
    </xf>
    <xf numFmtId="176" fontId="1" fillId="0" borderId="0" xfId="0" applyNumberFormat="1" applyFont="1" applyFill="1" applyBorder="1" applyAlignment="1">
      <alignment horizontal="center"/>
    </xf>
    <xf numFmtId="170" fontId="1" fillId="0" borderId="0" xfId="6" applyNumberFormat="1" applyFont="1" applyFill="1" applyBorder="1"/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/>
    <xf numFmtId="2" fontId="43" fillId="0" borderId="29" xfId="0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vertical="center"/>
      <protection hidden="1"/>
    </xf>
    <xf numFmtId="168" fontId="43" fillId="0" borderId="29" xfId="6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168" fontId="43" fillId="0" borderId="0" xfId="6" applyNumberFormat="1" applyFont="1" applyFill="1" applyBorder="1" applyAlignment="1" applyProtection="1">
      <alignment vertical="center"/>
      <protection hidden="1"/>
    </xf>
    <xf numFmtId="0" fontId="41" fillId="10" borderId="0" xfId="0" applyFont="1" applyFill="1" applyBorder="1" applyAlignment="1">
      <alignment vertical="center"/>
    </xf>
    <xf numFmtId="168" fontId="41" fillId="10" borderId="0" xfId="6" applyNumberFormat="1" applyFont="1" applyFill="1" applyBorder="1" applyAlignment="1" applyProtection="1">
      <alignment horizontal="left" vertical="center"/>
      <protection hidden="1"/>
    </xf>
    <xf numFmtId="0" fontId="41" fillId="10" borderId="0" xfId="0" applyFont="1" applyFill="1" applyBorder="1" applyAlignment="1" applyProtection="1">
      <alignment vertical="center"/>
      <protection locked="0"/>
    </xf>
    <xf numFmtId="4" fontId="41" fillId="10" borderId="0" xfId="0" applyNumberFormat="1" applyFont="1" applyFill="1" applyBorder="1" applyAlignment="1" applyProtection="1">
      <alignment horizontal="center" vertical="center"/>
      <protection hidden="1"/>
    </xf>
    <xf numFmtId="176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horizontal="center" vertical="center"/>
      <protection hidden="1"/>
    </xf>
    <xf numFmtId="169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vertical="center"/>
      <protection hidden="1"/>
    </xf>
    <xf numFmtId="170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horizontal="right" vertical="center"/>
      <protection hidden="1"/>
    </xf>
    <xf numFmtId="170" fontId="41" fillId="10" borderId="0" xfId="0" applyNumberFormat="1" applyFont="1" applyFill="1" applyBorder="1" applyAlignment="1" applyProtection="1">
      <alignment horizontal="right" vertical="center"/>
      <protection hidden="1"/>
    </xf>
    <xf numFmtId="173" fontId="41" fillId="10" borderId="0" xfId="0" applyNumberFormat="1" applyFont="1" applyFill="1" applyBorder="1" applyAlignment="1" applyProtection="1">
      <alignment horizontal="right" vertical="center"/>
      <protection hidden="1"/>
    </xf>
    <xf numFmtId="17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1" fillId="10" borderId="0" xfId="6" applyNumberFormat="1" applyFont="1" applyFill="1" applyBorder="1" applyAlignment="1" applyProtection="1">
      <alignment horizontal="right" vertical="center"/>
      <protection hidden="1"/>
    </xf>
    <xf numFmtId="4" fontId="44" fillId="10" borderId="8" xfId="6" applyNumberFormat="1" applyFont="1" applyFill="1" applyBorder="1" applyAlignment="1" applyProtection="1">
      <alignment horizontal="center" vertical="center"/>
      <protection hidden="1"/>
    </xf>
    <xf numFmtId="170" fontId="44" fillId="10" borderId="8" xfId="6" applyNumberFormat="1" applyFont="1" applyFill="1" applyBorder="1" applyAlignment="1" applyProtection="1">
      <alignment horizontal="center" vertical="center"/>
      <protection hidden="1"/>
    </xf>
    <xf numFmtId="176" fontId="44" fillId="10" borderId="8" xfId="6" applyNumberFormat="1" applyFont="1" applyFill="1" applyBorder="1" applyAlignment="1" applyProtection="1">
      <alignment horizontal="center" vertical="center"/>
      <protection hidden="1"/>
    </xf>
    <xf numFmtId="2" fontId="43" fillId="10" borderId="8" xfId="0" applyNumberFormat="1" applyFont="1" applyFill="1" applyBorder="1" applyAlignment="1" applyProtection="1">
      <alignment horizontal="right" vertical="center"/>
      <protection hidden="1"/>
    </xf>
    <xf numFmtId="0" fontId="43" fillId="10" borderId="8" xfId="0" applyFont="1" applyFill="1" applyBorder="1" applyAlignment="1" applyProtection="1">
      <alignment horizontal="right" vertical="center"/>
      <protection hidden="1"/>
    </xf>
    <xf numFmtId="169" fontId="43" fillId="10" borderId="8" xfId="0" applyNumberFormat="1" applyFont="1" applyFill="1" applyBorder="1" applyAlignment="1" applyProtection="1">
      <alignment horizontal="center" vertical="center"/>
      <protection hidden="1"/>
    </xf>
    <xf numFmtId="173" fontId="41" fillId="10" borderId="8" xfId="6" applyNumberFormat="1" applyFont="1" applyFill="1" applyBorder="1" applyAlignment="1" applyProtection="1">
      <alignment horizontal="right" vertical="center"/>
      <protection hidden="1"/>
    </xf>
    <xf numFmtId="170" fontId="41" fillId="10" borderId="8" xfId="6" applyNumberFormat="1" applyFont="1" applyFill="1" applyBorder="1" applyAlignment="1" applyProtection="1">
      <alignment horizontal="right" vertical="center"/>
      <protection hidden="1"/>
    </xf>
    <xf numFmtId="1" fontId="41" fillId="10" borderId="0" xfId="0" applyNumberFormat="1" applyFont="1" applyFill="1" applyBorder="1" applyAlignment="1" applyProtection="1">
      <alignment horizontal="center" vertical="center"/>
      <protection hidden="1"/>
    </xf>
    <xf numFmtId="173" fontId="41" fillId="10" borderId="0" xfId="0" applyNumberFormat="1" applyFont="1" applyFill="1" applyBorder="1" applyAlignment="1" applyProtection="1">
      <alignment horizontal="center" vertical="center"/>
      <protection hidden="1"/>
    </xf>
    <xf numFmtId="4" fontId="44" fillId="10" borderId="29" xfId="6" applyNumberFormat="1" applyFont="1" applyFill="1" applyBorder="1" applyAlignment="1" applyProtection="1">
      <alignment horizontal="center" vertical="center"/>
      <protection hidden="1"/>
    </xf>
    <xf numFmtId="170" fontId="44" fillId="10" borderId="29" xfId="6" applyNumberFormat="1" applyFont="1" applyFill="1" applyBorder="1" applyAlignment="1" applyProtection="1">
      <alignment horizontal="center" vertical="center"/>
      <protection hidden="1"/>
    </xf>
    <xf numFmtId="176" fontId="44" fillId="10" borderId="29" xfId="6" applyNumberFormat="1" applyFont="1" applyFill="1" applyBorder="1" applyAlignment="1" applyProtection="1">
      <alignment horizontal="center" vertical="center"/>
      <protection hidden="1"/>
    </xf>
    <xf numFmtId="2" fontId="43" fillId="10" borderId="29" xfId="0" applyNumberFormat="1" applyFont="1" applyFill="1" applyBorder="1" applyAlignment="1" applyProtection="1">
      <alignment horizontal="center" vertical="center"/>
      <protection hidden="1"/>
    </xf>
    <xf numFmtId="169" fontId="43" fillId="10" borderId="29" xfId="0" applyNumberFormat="1" applyFont="1" applyFill="1" applyBorder="1" applyAlignment="1" applyProtection="1">
      <alignment horizontal="center" vertical="center"/>
      <protection hidden="1"/>
    </xf>
    <xf numFmtId="0" fontId="43" fillId="10" borderId="29" xfId="0" applyFont="1" applyFill="1" applyBorder="1" applyAlignment="1" applyProtection="1">
      <alignment vertical="center"/>
      <protection hidden="1"/>
    </xf>
    <xf numFmtId="168" fontId="43" fillId="10" borderId="29" xfId="6" applyNumberFormat="1" applyFont="1" applyFill="1" applyBorder="1" applyAlignment="1" applyProtection="1">
      <alignment vertical="center"/>
      <protection hidden="1"/>
    </xf>
    <xf numFmtId="173" fontId="45" fillId="10" borderId="29" xfId="6" applyNumberFormat="1" applyFont="1" applyFill="1" applyBorder="1" applyAlignment="1" applyProtection="1">
      <alignment horizontal="right" vertical="center"/>
      <protection hidden="1"/>
    </xf>
    <xf numFmtId="170" fontId="45" fillId="10" borderId="29" xfId="6" applyNumberFormat="1" applyFont="1" applyFill="1" applyBorder="1" applyAlignment="1" applyProtection="1">
      <alignment horizontal="right" vertical="center"/>
      <protection hidden="1"/>
    </xf>
    <xf numFmtId="4" fontId="44" fillId="10" borderId="0" xfId="6" applyNumberFormat="1" applyFont="1" applyFill="1" applyBorder="1" applyAlignment="1" applyProtection="1">
      <alignment horizontal="center" vertical="center"/>
      <protection hidden="1"/>
    </xf>
    <xf numFmtId="170" fontId="44" fillId="10" borderId="0" xfId="6" applyNumberFormat="1" applyFont="1" applyFill="1" applyBorder="1" applyAlignment="1" applyProtection="1">
      <alignment horizontal="center" vertical="center"/>
      <protection hidden="1"/>
    </xf>
    <xf numFmtId="176" fontId="44" fillId="10" borderId="0" xfId="6" applyNumberFormat="1" applyFont="1" applyFill="1" applyBorder="1" applyAlignment="1" applyProtection="1">
      <alignment horizontal="center" vertical="center"/>
      <protection hidden="1"/>
    </xf>
    <xf numFmtId="2" fontId="43" fillId="10" borderId="0" xfId="0" applyNumberFormat="1" applyFont="1" applyFill="1" applyBorder="1" applyAlignment="1" applyProtection="1">
      <alignment horizontal="center" vertical="center"/>
      <protection hidden="1"/>
    </xf>
    <xf numFmtId="169" fontId="43" fillId="10" borderId="0" xfId="0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 applyProtection="1">
      <alignment vertical="center"/>
      <protection hidden="1"/>
    </xf>
    <xf numFmtId="168" fontId="43" fillId="10" borderId="0" xfId="6" applyNumberFormat="1" applyFont="1" applyFill="1" applyBorder="1" applyAlignment="1" applyProtection="1">
      <alignment vertical="center"/>
      <protection hidden="1"/>
    </xf>
    <xf numFmtId="173" fontId="43" fillId="10" borderId="0" xfId="0" applyNumberFormat="1" applyFont="1" applyFill="1" applyBorder="1" applyAlignment="1" applyProtection="1">
      <alignment horizontal="right" vertical="center"/>
      <protection hidden="1"/>
    </xf>
    <xf numFmtId="0" fontId="43" fillId="10" borderId="0" xfId="0" applyFont="1" applyFill="1" applyBorder="1" applyAlignment="1" applyProtection="1">
      <alignment horizontal="right" vertical="center"/>
      <protection hidden="1"/>
    </xf>
    <xf numFmtId="173" fontId="43" fillId="10" borderId="0" xfId="0" applyNumberFormat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169" fontId="41" fillId="10" borderId="0" xfId="6" applyNumberFormat="1" applyFont="1" applyFill="1" applyBorder="1" applyAlignment="1" applyProtection="1">
      <alignment vertical="center"/>
      <protection hidden="1"/>
    </xf>
    <xf numFmtId="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5" fillId="10" borderId="0" xfId="6" applyNumberFormat="1" applyFont="1" applyFill="1" applyBorder="1" applyAlignment="1" applyProtection="1">
      <alignment horizontal="right" vertical="center"/>
      <protection hidden="1"/>
    </xf>
    <xf numFmtId="170" fontId="45" fillId="10" borderId="0" xfId="6" applyNumberFormat="1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>
      <alignment horizontal="left" vertical="center"/>
    </xf>
    <xf numFmtId="168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horizontal="right" vertical="center"/>
      <protection hidden="1"/>
    </xf>
    <xf numFmtId="173" fontId="6" fillId="10" borderId="0" xfId="0" applyNumberFormat="1" applyFont="1" applyFill="1" applyBorder="1" applyAlignment="1" applyProtection="1">
      <alignment horizontal="center" vertical="center"/>
      <protection hidden="1"/>
    </xf>
    <xf numFmtId="0" fontId="20" fillId="7" borderId="0" xfId="0" applyFont="1" applyFill="1" applyBorder="1"/>
    <xf numFmtId="165" fontId="47" fillId="7" borderId="2" xfId="6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168" fontId="6" fillId="0" borderId="0" xfId="6" applyNumberFormat="1" applyFont="1" applyFill="1" applyBorder="1" applyAlignment="1" applyProtection="1">
      <alignment vertical="center"/>
      <protection hidden="1"/>
    </xf>
    <xf numFmtId="168" fontId="6" fillId="0" borderId="0" xfId="6" applyNumberFormat="1" applyFont="1" applyFill="1" applyBorder="1" applyAlignment="1" applyProtection="1">
      <alignment horizontal="right" vertical="center"/>
      <protection hidden="1"/>
    </xf>
    <xf numFmtId="180" fontId="6" fillId="0" borderId="0" xfId="0" applyNumberFormat="1" applyFont="1" applyFill="1" applyBorder="1" applyAlignment="1" applyProtection="1">
      <alignment horizontal="center" vertical="center"/>
      <protection hidden="1"/>
    </xf>
    <xf numFmtId="10" fontId="6" fillId="0" borderId="0" xfId="3" applyNumberFormat="1" applyFont="1" applyFill="1" applyBorder="1" applyAlignment="1" applyProtection="1">
      <alignment vertical="center"/>
      <protection hidden="1"/>
    </xf>
    <xf numFmtId="14" fontId="0" fillId="0" borderId="0" xfId="0" applyNumberFormat="1"/>
    <xf numFmtId="0" fontId="49" fillId="3" borderId="0" xfId="5" applyNumberFormat="1" applyFont="1" applyFill="1" applyBorder="1" applyAlignment="1"/>
    <xf numFmtId="0" fontId="50" fillId="0" borderId="0" xfId="0" applyFont="1" applyBorder="1" applyProtection="1"/>
    <xf numFmtId="167" fontId="49" fillId="3" borderId="0" xfId="0" applyNumberFormat="1" applyFont="1" applyFill="1" applyBorder="1"/>
    <xf numFmtId="167" fontId="49" fillId="3" borderId="0" xfId="0" applyNumberFormat="1" applyFont="1" applyFill="1" applyBorder="1" applyAlignment="1">
      <alignment horizontal="center"/>
    </xf>
    <xf numFmtId="167" fontId="49" fillId="3" borderId="0" xfId="5" applyNumberFormat="1" applyFont="1" applyFill="1" applyBorder="1" applyAlignment="1">
      <alignment horizontal="left"/>
    </xf>
    <xf numFmtId="0" fontId="0" fillId="0" borderId="0" xfId="0" applyFont="1" applyProtection="1"/>
    <xf numFmtId="0" fontId="20" fillId="5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0" fillId="7" borderId="13" xfId="0" applyFont="1" applyFill="1" applyBorder="1" applyAlignment="1">
      <alignment horizontal="right" vertical="center"/>
    </xf>
    <xf numFmtId="0" fontId="20" fillId="7" borderId="0" xfId="0" applyFont="1" applyFill="1" applyBorder="1" applyAlignment="1">
      <alignment horizontal="right" vertical="center"/>
    </xf>
    <xf numFmtId="0" fontId="49" fillId="3" borderId="0" xfId="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 applyProtection="1">
      <alignment horizontal="right" vertical="center"/>
      <protection hidden="1"/>
    </xf>
    <xf numFmtId="2" fontId="39" fillId="0" borderId="0" xfId="0" applyNumberFormat="1" applyFont="1" applyFill="1" applyBorder="1" applyAlignment="1" applyProtection="1">
      <alignment horizontal="right" vertical="center"/>
      <protection hidden="1"/>
    </xf>
    <xf numFmtId="0" fontId="42" fillId="0" borderId="29" xfId="0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0" fontId="42" fillId="0" borderId="8" xfId="0" applyFont="1" applyFill="1" applyBorder="1" applyAlignment="1" applyProtection="1">
      <alignment horizontal="right" vertical="center"/>
      <protection hidden="1"/>
    </xf>
    <xf numFmtId="178" fontId="4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horizontal="right" vertical="center"/>
    </xf>
    <xf numFmtId="168" fontId="43" fillId="0" borderId="29" xfId="6" applyNumberFormat="1" applyFont="1" applyFill="1" applyBorder="1" applyAlignment="1" applyProtection="1">
      <alignment horizontal="right" vertical="center"/>
      <protection hidden="1"/>
    </xf>
    <xf numFmtId="168" fontId="43" fillId="0" borderId="0" xfId="6" applyNumberFormat="1" applyFont="1" applyFill="1" applyBorder="1" applyAlignment="1" applyProtection="1">
      <alignment horizontal="right" vertical="center"/>
      <protection hidden="1"/>
    </xf>
    <xf numFmtId="0" fontId="42" fillId="10" borderId="8" xfId="0" applyFont="1" applyFill="1" applyBorder="1" applyAlignment="1" applyProtection="1">
      <alignment horizontal="right" vertical="center"/>
      <protection hidden="1"/>
    </xf>
    <xf numFmtId="178" fontId="41" fillId="10" borderId="0" xfId="0" applyNumberFormat="1" applyFont="1" applyFill="1" applyBorder="1" applyAlignment="1" applyProtection="1">
      <alignment horizontal="right" vertical="center"/>
      <protection hidden="1"/>
    </xf>
    <xf numFmtId="168" fontId="43" fillId="10" borderId="29" xfId="6" applyNumberFormat="1" applyFont="1" applyFill="1" applyBorder="1" applyAlignment="1" applyProtection="1">
      <alignment horizontal="right" vertical="center"/>
      <protection hidden="1"/>
    </xf>
    <xf numFmtId="168" fontId="43" fillId="10" borderId="0" xfId="6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38" fillId="0" borderId="0" xfId="6" applyNumberFormat="1" applyFont="1" applyFill="1" applyBorder="1" applyAlignment="1" applyProtection="1">
      <alignment horizontal="center" vertical="center"/>
      <protection hidden="1"/>
    </xf>
    <xf numFmtId="0" fontId="41" fillId="10" borderId="13" xfId="0" applyFont="1" applyFill="1" applyBorder="1" applyAlignment="1">
      <alignment vertical="center"/>
    </xf>
    <xf numFmtId="0" fontId="41" fillId="10" borderId="13" xfId="0" applyFont="1" applyFill="1" applyBorder="1" applyAlignment="1" applyProtection="1">
      <alignment vertical="center"/>
      <protection locked="0"/>
    </xf>
    <xf numFmtId="4" fontId="41" fillId="10" borderId="13" xfId="0" applyNumberFormat="1" applyFont="1" applyFill="1" applyBorder="1" applyAlignment="1" applyProtection="1">
      <alignment horizontal="center" vertical="center"/>
      <protection hidden="1"/>
    </xf>
    <xf numFmtId="176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horizontal="center" vertical="center"/>
      <protection hidden="1"/>
    </xf>
    <xf numFmtId="169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vertical="center"/>
      <protection hidden="1"/>
    </xf>
    <xf numFmtId="168" fontId="41" fillId="10" borderId="13" xfId="6" applyNumberFormat="1" applyFont="1" applyFill="1" applyBorder="1" applyAlignment="1" applyProtection="1">
      <alignment vertical="center"/>
      <protection hidden="1"/>
    </xf>
    <xf numFmtId="178" fontId="41" fillId="10" borderId="13" xfId="0" applyNumberFormat="1" applyFont="1" applyFill="1" applyBorder="1" applyAlignment="1" applyProtection="1">
      <alignment horizontal="center" vertical="center"/>
      <protection hidden="1"/>
    </xf>
    <xf numFmtId="175" fontId="42" fillId="0" borderId="0" xfId="0" applyNumberFormat="1" applyFont="1" applyFill="1" applyBorder="1" applyAlignment="1">
      <alignment horizontal="left" vertical="center"/>
    </xf>
    <xf numFmtId="43" fontId="1" fillId="0" borderId="0" xfId="5" applyNumberFormat="1" applyFont="1" applyFill="1" applyBorder="1"/>
    <xf numFmtId="43" fontId="26" fillId="7" borderId="3" xfId="6" applyNumberFormat="1" applyFont="1" applyFill="1" applyBorder="1" applyAlignment="1">
      <alignment horizontal="center" vertical="center"/>
    </xf>
    <xf numFmtId="43" fontId="26" fillId="7" borderId="2" xfId="6" applyNumberFormat="1" applyFont="1" applyFill="1" applyBorder="1" applyAlignment="1">
      <alignment horizontal="center" vertical="center"/>
    </xf>
    <xf numFmtId="43" fontId="41" fillId="10" borderId="13" xfId="6" applyNumberFormat="1" applyFont="1" applyFill="1" applyBorder="1" applyAlignment="1" applyProtection="1">
      <alignment vertical="center"/>
      <protection hidden="1"/>
    </xf>
    <xf numFmtId="43" fontId="41" fillId="10" borderId="13" xfId="6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center" vertical="center"/>
      <protection hidden="1"/>
    </xf>
    <xf numFmtId="41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2" fillId="0" borderId="29" xfId="6" applyNumberFormat="1" applyFont="1" applyFill="1" applyBorder="1" applyAlignment="1">
      <alignment horizontal="left" vertical="center"/>
    </xf>
    <xf numFmtId="43" fontId="42" fillId="0" borderId="29" xfId="6" applyNumberFormat="1" applyFont="1" applyFill="1" applyBorder="1" applyAlignment="1" applyProtection="1">
      <alignment horizontal="left" vertical="center"/>
      <protection hidden="1"/>
    </xf>
    <xf numFmtId="43" fontId="43" fillId="0" borderId="29" xfId="6" applyNumberFormat="1" applyFont="1" applyFill="1" applyBorder="1" applyAlignment="1" applyProtection="1">
      <alignment horizontal="right" vertical="center"/>
      <protection hidden="1"/>
    </xf>
    <xf numFmtId="43" fontId="42" fillId="0" borderId="0" xfId="6" applyNumberFormat="1" applyFont="1" applyFill="1" applyBorder="1" applyAlignment="1">
      <alignment horizontal="left" vertical="center"/>
    </xf>
    <xf numFmtId="43" fontId="42" fillId="0" borderId="0" xfId="6" applyNumberFormat="1" applyFont="1" applyFill="1" applyBorder="1" applyAlignment="1" applyProtection="1">
      <alignment horizontal="left" vertical="center"/>
      <protection hidden="1"/>
    </xf>
    <xf numFmtId="43" fontId="43" fillId="0" borderId="0" xfId="6" applyNumberFormat="1" applyFont="1" applyFill="1" applyBorder="1" applyAlignment="1" applyProtection="1">
      <alignment horizontal="right" vertical="center"/>
      <protection hidden="1"/>
    </xf>
    <xf numFmtId="43" fontId="46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 applyProtection="1">
      <alignment horizontal="left" vertical="center"/>
      <protection hidden="1"/>
    </xf>
    <xf numFmtId="43" fontId="43" fillId="0" borderId="8" xfId="6" applyNumberFormat="1" applyFont="1" applyFill="1" applyBorder="1" applyAlignment="1" applyProtection="1">
      <alignment horizontal="right" vertical="center"/>
      <protection hidden="1"/>
    </xf>
    <xf numFmtId="43" fontId="41" fillId="0" borderId="0" xfId="6" applyNumberFormat="1" applyFont="1" applyFill="1" applyBorder="1" applyAlignment="1" applyProtection="1">
      <alignment vertical="center"/>
      <protection hidden="1"/>
    </xf>
    <xf numFmtId="43" fontId="41" fillId="0" borderId="0" xfId="6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center" vertical="center"/>
      <protection hidden="1"/>
    </xf>
    <xf numFmtId="41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1" fillId="0" borderId="0" xfId="6" applyNumberFormat="1" applyFont="1" applyFill="1" applyBorder="1"/>
    <xf numFmtId="43" fontId="42" fillId="0" borderId="29" xfId="6" applyNumberFormat="1" applyFont="1" applyFill="1" applyBorder="1" applyAlignment="1" applyProtection="1">
      <alignment horizontal="left" vertical="center"/>
      <protection locked="0"/>
    </xf>
    <xf numFmtId="43" fontId="42" fillId="0" borderId="0" xfId="6" applyNumberFormat="1" applyFont="1" applyFill="1" applyBorder="1" applyAlignment="1" applyProtection="1">
      <alignment horizontal="left" vertical="center"/>
      <protection locked="0"/>
    </xf>
    <xf numFmtId="43" fontId="41" fillId="10" borderId="0" xfId="6" applyNumberFormat="1" applyFont="1" applyFill="1" applyBorder="1" applyAlignment="1" applyProtection="1">
      <alignment vertical="center"/>
      <protection hidden="1"/>
    </xf>
    <xf numFmtId="43" fontId="41" fillId="10" borderId="0" xfId="6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center" vertical="center"/>
      <protection hidden="1"/>
    </xf>
    <xf numFmtId="41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6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 applyProtection="1">
      <alignment horizontal="left" vertical="center"/>
      <protection hidden="1"/>
    </xf>
    <xf numFmtId="43" fontId="43" fillId="10" borderId="8" xfId="6" applyNumberFormat="1" applyFont="1" applyFill="1" applyBorder="1" applyAlignment="1" applyProtection="1">
      <alignment horizontal="right" vertical="center"/>
      <protection hidden="1"/>
    </xf>
    <xf numFmtId="43" fontId="42" fillId="10" borderId="29" xfId="6" applyNumberFormat="1" applyFont="1" applyFill="1" applyBorder="1" applyAlignment="1">
      <alignment horizontal="left" vertical="center"/>
    </xf>
    <xf numFmtId="43" fontId="42" fillId="10" borderId="29" xfId="6" applyNumberFormat="1" applyFont="1" applyFill="1" applyBorder="1" applyAlignment="1" applyProtection="1">
      <alignment horizontal="left" vertical="center"/>
      <protection locked="0"/>
    </xf>
    <xf numFmtId="43" fontId="42" fillId="10" borderId="29" xfId="6" applyNumberFormat="1" applyFont="1" applyFill="1" applyBorder="1" applyAlignment="1" applyProtection="1">
      <alignment horizontal="left" vertical="center"/>
      <protection hidden="1"/>
    </xf>
    <xf numFmtId="43" fontId="43" fillId="10" borderId="29" xfId="6" applyNumberFormat="1" applyFont="1" applyFill="1" applyBorder="1" applyAlignment="1" applyProtection="1">
      <alignment horizontal="right" vertical="center"/>
      <protection hidden="1"/>
    </xf>
    <xf numFmtId="43" fontId="42" fillId="10" borderId="0" xfId="6" applyNumberFormat="1" applyFont="1" applyFill="1" applyBorder="1" applyAlignment="1">
      <alignment horizontal="left" vertical="center"/>
    </xf>
    <xf numFmtId="43" fontId="42" fillId="10" borderId="0" xfId="6" applyNumberFormat="1" applyFont="1" applyFill="1" applyBorder="1" applyAlignment="1" applyProtection="1">
      <alignment horizontal="left" vertical="center"/>
      <protection locked="0"/>
    </xf>
    <xf numFmtId="43" fontId="42" fillId="10" borderId="0" xfId="6" applyNumberFormat="1" applyFont="1" applyFill="1" applyBorder="1" applyAlignment="1" applyProtection="1">
      <alignment horizontal="left" vertical="center"/>
      <protection hidden="1"/>
    </xf>
    <xf numFmtId="43" fontId="43" fillId="10" borderId="0" xfId="6" applyNumberFormat="1" applyFont="1" applyFill="1" applyBorder="1" applyAlignment="1" applyProtection="1">
      <alignment horizontal="right" vertical="center"/>
      <protection hidden="1"/>
    </xf>
    <xf numFmtId="41" fontId="41" fillId="10" borderId="0" xfId="6" applyNumberFormat="1" applyFont="1" applyFill="1" applyBorder="1" applyAlignment="1" applyProtection="1">
      <alignment horizontal="center" vertical="center"/>
      <protection hidden="1"/>
    </xf>
    <xf numFmtId="43" fontId="41" fillId="10" borderId="0" xfId="6" applyNumberFormat="1" applyFont="1" applyFill="1" applyBorder="1" applyAlignment="1" applyProtection="1">
      <alignment horizontal="center" vertical="center"/>
      <protection hidden="1"/>
    </xf>
    <xf numFmtId="175" fontId="9" fillId="0" borderId="0" xfId="0" applyNumberFormat="1" applyFont="1" applyFill="1" applyBorder="1" applyAlignment="1">
      <alignment horizontal="left" vertical="center"/>
    </xf>
    <xf numFmtId="0" fontId="43" fillId="10" borderId="0" xfId="0" applyFont="1" applyFill="1" applyBorder="1" applyAlignment="1">
      <alignment vertical="center"/>
    </xf>
    <xf numFmtId="164" fontId="41" fillId="0" borderId="0" xfId="6" applyNumberFormat="1" applyFont="1" applyFill="1" applyBorder="1" applyAlignment="1" applyProtection="1">
      <alignment horizontal="right" vertical="center"/>
      <protection hidden="1"/>
    </xf>
    <xf numFmtId="0" fontId="43" fillId="0" borderId="0" xfId="0" applyFont="1" applyFill="1" applyAlignment="1">
      <alignment vertical="center"/>
    </xf>
    <xf numFmtId="181" fontId="51" fillId="0" borderId="0" xfId="0" applyNumberFormat="1" applyFont="1" applyFill="1" applyAlignment="1">
      <alignment horizontal="center" vertical="center"/>
    </xf>
    <xf numFmtId="165" fontId="43" fillId="0" borderId="0" xfId="0" applyNumberFormat="1" applyFont="1" applyFill="1" applyAlignment="1">
      <alignment vertical="center"/>
    </xf>
    <xf numFmtId="165" fontId="41" fillId="0" borderId="0" xfId="6" applyFont="1" applyFill="1" applyBorder="1" applyAlignment="1" applyProtection="1">
      <alignment vertical="center"/>
      <protection hidden="1"/>
    </xf>
    <xf numFmtId="165" fontId="43" fillId="0" borderId="0" xfId="0" applyNumberFormat="1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64" fontId="43" fillId="0" borderId="0" xfId="0" applyNumberFormat="1" applyFont="1" applyFill="1" applyAlignment="1" applyProtection="1">
      <alignment vertical="center"/>
      <protection hidden="1"/>
    </xf>
    <xf numFmtId="170" fontId="25" fillId="8" borderId="18" xfId="5" applyNumberFormat="1" applyFont="1" applyFill="1" applyBorder="1" applyAlignment="1">
      <alignment horizontal="center" vertical="center" wrapText="1"/>
    </xf>
    <xf numFmtId="170" fontId="25" fillId="8" borderId="17" xfId="5" applyNumberFormat="1" applyFont="1" applyFill="1" applyBorder="1" applyAlignment="1">
      <alignment horizontal="center" vertical="center" wrapText="1"/>
    </xf>
    <xf numFmtId="43" fontId="27" fillId="8" borderId="19" xfId="5" applyNumberFormat="1" applyFont="1" applyFill="1" applyBorder="1" applyAlignment="1">
      <alignment horizontal="center" vertical="center"/>
    </xf>
    <xf numFmtId="0" fontId="28" fillId="8" borderId="19" xfId="0" applyFont="1" applyFill="1" applyBorder="1" applyAlignment="1"/>
    <xf numFmtId="43" fontId="27" fillId="8" borderId="20" xfId="5" applyNumberFormat="1" applyFont="1" applyFill="1" applyBorder="1" applyAlignment="1">
      <alignment horizontal="center" vertical="center"/>
    </xf>
    <xf numFmtId="2" fontId="25" fillId="8" borderId="18" xfId="0" applyNumberFormat="1" applyFont="1" applyFill="1" applyBorder="1" applyAlignment="1">
      <alignment horizontal="center" vertical="center" wrapText="1"/>
    </xf>
    <xf numFmtId="2" fontId="25" fillId="8" borderId="21" xfId="0" applyNumberFormat="1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6" fillId="7" borderId="4" xfId="2" applyFont="1" applyFill="1" applyBorder="1" applyAlignment="1">
      <alignment horizontal="center" vertical="center" wrapText="1"/>
    </xf>
    <xf numFmtId="0" fontId="26" fillId="7" borderId="2" xfId="2" applyFont="1" applyFill="1" applyBorder="1" applyAlignment="1">
      <alignment horizontal="center" vertical="center" wrapText="1"/>
    </xf>
    <xf numFmtId="43" fontId="26" fillId="7" borderId="4" xfId="6" applyNumberFormat="1" applyFont="1" applyFill="1" applyBorder="1" applyAlignment="1">
      <alignment horizontal="center" vertical="center" wrapText="1"/>
    </xf>
    <xf numFmtId="43" fontId="26" fillId="7" borderId="2" xfId="6" applyNumberFormat="1" applyFont="1" applyFill="1" applyBorder="1" applyAlignment="1">
      <alignment horizontal="center" vertical="center" wrapText="1"/>
    </xf>
    <xf numFmtId="4" fontId="26" fillId="7" borderId="4" xfId="2" applyNumberFormat="1" applyFont="1" applyFill="1" applyBorder="1" applyAlignment="1">
      <alignment horizontal="center" vertical="center" wrapText="1"/>
    </xf>
    <xf numFmtId="4" fontId="26" fillId="7" borderId="2" xfId="2" applyNumberFormat="1" applyFont="1" applyFill="1" applyBorder="1" applyAlignment="1">
      <alignment horizontal="center" vertical="center" wrapText="1"/>
    </xf>
    <xf numFmtId="2" fontId="26" fillId="7" borderId="4" xfId="2" applyNumberFormat="1" applyFont="1" applyFill="1" applyBorder="1" applyAlignment="1">
      <alignment horizontal="center" vertical="center" wrapText="1"/>
    </xf>
    <xf numFmtId="2" fontId="26" fillId="7" borderId="2" xfId="2" applyNumberFormat="1" applyFont="1" applyFill="1" applyBorder="1" applyAlignment="1">
      <alignment horizontal="center" vertical="center" wrapText="1"/>
    </xf>
    <xf numFmtId="0" fontId="26" fillId="9" borderId="4" xfId="2" applyFont="1" applyFill="1" applyBorder="1" applyAlignment="1">
      <alignment horizontal="center" vertical="center"/>
    </xf>
    <xf numFmtId="2" fontId="26" fillId="7" borderId="27" xfId="2" applyNumberFormat="1" applyFont="1" applyFill="1" applyBorder="1" applyAlignment="1">
      <alignment horizontal="center" vertical="center" wrapText="1"/>
    </xf>
    <xf numFmtId="2" fontId="26" fillId="7" borderId="28" xfId="2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left" vertical="center"/>
    </xf>
    <xf numFmtId="165" fontId="47" fillId="7" borderId="1" xfId="6" applyNumberFormat="1" applyFont="1" applyFill="1" applyBorder="1" applyAlignment="1">
      <alignment horizontal="left" vertical="center"/>
    </xf>
    <xf numFmtId="0" fontId="47" fillId="7" borderId="30" xfId="2" applyFont="1" applyFill="1" applyBorder="1" applyAlignment="1">
      <alignment horizontal="center" vertical="center" wrapText="1"/>
    </xf>
    <xf numFmtId="0" fontId="47" fillId="7" borderId="3" xfId="2" applyFont="1" applyFill="1" applyBorder="1" applyAlignment="1">
      <alignment horizontal="center" vertical="center" wrapText="1"/>
    </xf>
    <xf numFmtId="0" fontId="47" fillId="7" borderId="31" xfId="2" applyFont="1" applyFill="1" applyBorder="1" applyAlignment="1">
      <alignment horizontal="center" vertical="center" wrapText="1"/>
    </xf>
    <xf numFmtId="0" fontId="47" fillId="7" borderId="1" xfId="2" applyFont="1" applyFill="1" applyBorder="1" applyAlignment="1">
      <alignment horizontal="center" vertical="center" wrapText="1"/>
    </xf>
    <xf numFmtId="165" fontId="47" fillId="7" borderId="4" xfId="6" applyNumberFormat="1" applyFont="1" applyFill="1" applyBorder="1" applyAlignment="1">
      <alignment horizontal="center" vertical="center" wrapText="1"/>
    </xf>
    <xf numFmtId="165" fontId="47" fillId="7" borderId="2" xfId="6" applyNumberFormat="1" applyFont="1" applyFill="1" applyBorder="1" applyAlignment="1">
      <alignment horizontal="center" vertical="center" wrapText="1"/>
    </xf>
    <xf numFmtId="4" fontId="47" fillId="7" borderId="4" xfId="2" applyNumberFormat="1" applyFont="1" applyFill="1" applyBorder="1" applyAlignment="1">
      <alignment horizontal="center" vertical="center" wrapText="1"/>
    </xf>
    <xf numFmtId="4" fontId="47" fillId="7" borderId="2" xfId="2" applyNumberFormat="1" applyFont="1" applyFill="1" applyBorder="1" applyAlignment="1">
      <alignment horizontal="center" vertical="center" wrapText="1"/>
    </xf>
    <xf numFmtId="0" fontId="47" fillId="9" borderId="4" xfId="2" applyFont="1" applyFill="1" applyBorder="1" applyAlignment="1">
      <alignment horizontal="center" vertical="center"/>
    </xf>
    <xf numFmtId="167" fontId="29" fillId="3" borderId="15" xfId="0" applyNumberFormat="1" applyFont="1" applyFill="1" applyBorder="1" applyAlignment="1">
      <alignment horizontal="left" vertical="top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7">
    <cellStyle name="Euro" xfId="1"/>
    <cellStyle name="Normal" xfId="0" builtinId="0"/>
    <cellStyle name="Normal 2 2" xfId="2"/>
    <cellStyle name="Porcentagem" xfId="3" builtinId="5"/>
    <cellStyle name="Porcentagem 10 2" xfId="4"/>
    <cellStyle name="Separador de milhares" xfId="5" builtinId="3"/>
    <cellStyle name="Vírgula 2" xfId="6"/>
  </cellStyles>
  <dxfs count="1138"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loomberg.rtd">
      <tp t="e">
        <v>#N/A</v>
        <stp/>
        <stp>##V3_BDPV12</stp>
        <stp/>
        <stp>BEST_TARGET_PRICE</stp>
        <stp>[GuiaDeAcoes2022.MM.DD.xlsx]Guia de Ações!R179C48</stp>
        <stp>Fill</stp>
        <stp>B</stp>
        <tr r="AV179" s="1"/>
      </tp>
      <tp t="e">
        <v>#N/A</v>
        <stp/>
        <stp>##V3_BDPV12</stp>
        <stp/>
        <stp>BEST_TARGET_PRICE</stp>
        <stp>[GuiaDeAcoes2022.MM.DD.xlsx]Guia de Ações!R180C48</stp>
        <stp>Fill</stp>
        <stp>B</stp>
        <tr r="AV180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volatileDependencies" Target="volatileDependenci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065727699530517E-2"/>
          <c:y val="4.7850770478507713E-2"/>
          <c:w val="0.93661971830985924"/>
          <c:h val="0.91727711868232653"/>
        </c:manualLayout>
      </c:layout>
      <c:scatterChart>
        <c:scatterStyle val="lineMarker"/>
        <c:ser>
          <c:idx val="1"/>
          <c:order val="0"/>
          <c:tx>
            <c:v>AMBV4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35925196850401E-2"/>
                  <c:y val="2.6383622047244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-1.3</c:v>
              </c:pt>
            </c:numLit>
          </c:xVal>
          <c:yVal>
            <c:numLit>
              <c:formatCode>General</c:formatCode>
              <c:ptCount val="1"/>
              <c:pt idx="0">
                <c:v>-0.2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1F3-427A-9138-C3BBA8BEFBA9}"/>
            </c:ext>
          </c:extLst>
        </c:ser>
        <c:ser>
          <c:idx val="3"/>
          <c:order val="1"/>
          <c:tx>
            <c:v>BBDC4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867454068241497E-3"/>
                  <c:y val="1.2200874890639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1F3-427A-9138-C3BBA8BEFBA9}"/>
            </c:ext>
          </c:extLst>
        </c:ser>
        <c:ser>
          <c:idx val="4"/>
          <c:order val="2"/>
          <c:tx>
            <c:v>BISA3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358595800525E-2"/>
                  <c:y val="-2.3393315835520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-4.3</c:v>
              </c:pt>
            </c:numLit>
          </c:xVal>
          <c:yVal>
            <c:numLit>
              <c:formatCode>General</c:formatCode>
              <c:ptCount val="1"/>
              <c:pt idx="0">
                <c:v>0.60000000000000009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41F3-427A-9138-C3BBA8BEFBA9}"/>
            </c:ext>
          </c:extLst>
        </c:ser>
        <c:ser>
          <c:idx val="5"/>
          <c:order val="3"/>
          <c:tx>
            <c:v>BRAP4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16076115485582E-2"/>
                  <c:y val="-2.2529343832021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10.1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41F3-427A-9138-C3BBA8BEFBA9}"/>
            </c:ext>
          </c:extLst>
        </c:ser>
        <c:ser>
          <c:idx val="6"/>
          <c:order val="4"/>
          <c:tx>
            <c:v>BRFS3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232381720629004E-3"/>
                  <c:y val="7.095651981996027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-0.5</c:v>
              </c:pt>
            </c:numLit>
          </c:xVal>
          <c:yVal>
            <c:numLit>
              <c:formatCode>General</c:formatCode>
              <c:ptCount val="1"/>
              <c:pt idx="0">
                <c:v>11.8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41F3-427A-9138-C3BBA8BEFBA9}"/>
            </c:ext>
          </c:extLst>
        </c:ser>
        <c:ser>
          <c:idx val="7"/>
          <c:order val="5"/>
          <c:tx>
            <c:v>BRKM5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606975648610339E-3"/>
                  <c:y val="-1.69418346895169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41F3-427A-9138-C3BBA8BEFBA9}"/>
            </c:ext>
          </c:extLst>
        </c:ser>
        <c:ser>
          <c:idx val="8"/>
          <c:order val="6"/>
          <c:tx>
            <c:v>BRML3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10892388451449E-3"/>
                  <c:y val="3.0351006124234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-14.1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41F3-427A-9138-C3BBA8BEFBA9}"/>
            </c:ext>
          </c:extLst>
        </c:ser>
        <c:ser>
          <c:idx val="9"/>
          <c:order val="7"/>
          <c:tx>
            <c:v>BTOW3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41503007461933E-3"/>
                  <c:y val="-3.76853056275527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41F3-427A-9138-C3BBA8BEFBA9}"/>
            </c:ext>
          </c:extLst>
        </c:ser>
        <c:ser>
          <c:idx val="10"/>
          <c:order val="8"/>
          <c:tx>
            <c:v>BVMF3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00065616797903E-2"/>
                  <c:y val="1.7391426071741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-5.5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41F3-427A-9138-C3BBA8BEFBA9}"/>
            </c:ext>
          </c:extLst>
        </c:ser>
        <c:ser>
          <c:idx val="11"/>
          <c:order val="9"/>
          <c:tx>
            <c:v>CCRO3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464238845144383E-3"/>
                  <c:y val="6.79615048118985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41F3-427A-9138-C3BBA8BEFBA9}"/>
            </c:ext>
          </c:extLst>
        </c:ser>
        <c:ser>
          <c:idx val="12"/>
          <c:order val="10"/>
          <c:tx>
            <c:v>CESP6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4612860892389E-3"/>
                  <c:y val="-6.8073490813648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41F3-427A-9138-C3BBA8BEFBA9}"/>
            </c:ext>
          </c:extLst>
        </c:ser>
        <c:ser>
          <c:idx val="13"/>
          <c:order val="11"/>
          <c:tx>
            <c:v>CIEL3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878280839895027E-3"/>
                  <c:y val="1.0381102362205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41F3-427A-9138-C3BBA8BEFBA9}"/>
            </c:ext>
          </c:extLst>
        </c:ser>
        <c:ser>
          <c:idx val="14"/>
          <c:order val="12"/>
          <c:tx>
            <c:v>CMIG4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726049868766423E-3"/>
                  <c:y val="-1.736342957130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-11.9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41F3-427A-9138-C3BBA8BEFBA9}"/>
            </c:ext>
          </c:extLst>
        </c:ser>
        <c:ser>
          <c:idx val="15"/>
          <c:order val="13"/>
          <c:tx>
            <c:v>CPFE3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81364829396343E-4"/>
                  <c:y val="-6.45403324584427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41F3-427A-9138-C3BBA8BEFBA9}"/>
            </c:ext>
          </c:extLst>
        </c:ser>
        <c:ser>
          <c:idx val="16"/>
          <c:order val="14"/>
          <c:tx>
            <c:v>CPLE6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15315777774201E-3"/>
                  <c:y val="2.8517789478184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D-41F3-427A-9138-C3BBA8BEFBA9}"/>
            </c:ext>
          </c:extLst>
        </c:ser>
        <c:ser>
          <c:idx val="17"/>
          <c:order val="15"/>
          <c:tx>
            <c:v>CRUZ3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19291338582672E-3"/>
                  <c:y val="2.69102362204724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-6.3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F-41F3-427A-9138-C3BBA8BEFBA9}"/>
            </c:ext>
          </c:extLst>
        </c:ser>
        <c:ser>
          <c:idx val="18"/>
          <c:order val="16"/>
          <c:tx>
            <c:v>CSAN3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89829396324704E-3"/>
                  <c:y val="2.7806124234470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-2.2000000000000002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1-41F3-427A-9138-C3BBA8BEFBA9}"/>
            </c:ext>
          </c:extLst>
        </c:ser>
        <c:ser>
          <c:idx val="19"/>
          <c:order val="17"/>
          <c:tx>
            <c:v>CSNA3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93832020997404E-3"/>
                  <c:y val="-3.7453718285214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-0.70000000000000007</c:v>
              </c:pt>
            </c:numLit>
          </c:xVal>
          <c:yVal>
            <c:numLit>
              <c:formatCode>General</c:formatCode>
              <c:ptCount val="1"/>
              <c:pt idx="0">
                <c:v>29.9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3-41F3-427A-9138-C3BBA8BEFBA9}"/>
            </c:ext>
          </c:extLst>
        </c:ser>
        <c:ser>
          <c:idx val="20"/>
          <c:order val="18"/>
          <c:tx>
            <c:v>CYRE3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24803149606313E-3"/>
                  <c:y val="6.3762029746281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-4.5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5-41F3-427A-9138-C3BBA8BEFBA9}"/>
            </c:ext>
          </c:extLst>
        </c:ser>
        <c:ser>
          <c:idx val="21"/>
          <c:order val="19"/>
          <c:tx>
            <c:v>DASA3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46522309711285E-3"/>
                  <c:y val="-4.16083989501312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-11.4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7-41F3-427A-9138-C3BBA8BEFBA9}"/>
            </c:ext>
          </c:extLst>
        </c:ser>
        <c:ser>
          <c:idx val="24"/>
          <c:order val="20"/>
          <c:tx>
            <c:v>ELET3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26509186351669E-2"/>
                  <c:y val="3.033840769903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</c:v>
              </c:pt>
            </c:numLit>
          </c:xVal>
          <c:yVal>
            <c:numLit>
              <c:formatCode>General</c:formatCode>
              <c:ptCount val="1"/>
              <c:pt idx="0">
                <c:v>-1.2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9-41F3-427A-9138-C3BBA8BEFBA9}"/>
            </c:ext>
          </c:extLst>
        </c:ser>
        <c:ser>
          <c:idx val="25"/>
          <c:order val="21"/>
          <c:tx>
            <c:v>ELET6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66732283464563E-3"/>
                  <c:y val="-9.143657042869644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-2.1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B-41F3-427A-9138-C3BBA8BEFBA9}"/>
            </c:ext>
          </c:extLst>
        </c:ser>
        <c:ser>
          <c:idx val="26"/>
          <c:order val="22"/>
          <c:tx>
            <c:v>ELPL4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862204724411E-3"/>
                  <c:y val="3.5958705161854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</c:v>
              </c:pt>
            </c:numLit>
          </c:xVal>
          <c:yVal>
            <c:numLit>
              <c:formatCode>General</c:formatCode>
              <c:ptCount val="1"/>
              <c:pt idx="0">
                <c:v>19.899999999999999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D-41F3-427A-9138-C3BBA8BEFBA9}"/>
            </c:ext>
          </c:extLst>
        </c:ser>
        <c:ser>
          <c:idx val="28"/>
          <c:order val="23"/>
          <c:tx>
            <c:v>FIBR3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492787689514E-3"/>
                  <c:y val="-1.1040746202157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12.2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F-41F3-427A-9138-C3BBA8BEFBA9}"/>
            </c:ext>
          </c:extLst>
        </c:ser>
        <c:ser>
          <c:idx val="29"/>
          <c:order val="24"/>
          <c:tx>
            <c:v>GFSA3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98490813648318E-3"/>
                  <c:y val="-1.8477690288713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-5.2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1-41F3-427A-9138-C3BBA8BEFBA9}"/>
            </c:ext>
          </c:extLst>
        </c:ser>
        <c:ser>
          <c:idx val="30"/>
          <c:order val="25"/>
          <c:tx>
            <c:v>GGBR4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03846009044164E-3"/>
                  <c:y val="-1.3725065556154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-0.2</c:v>
              </c:pt>
            </c:numLit>
          </c:xVal>
          <c:yVal>
            <c:numLit>
              <c:formatCode>General</c:formatCode>
              <c:ptCount val="1"/>
              <c:pt idx="0">
                <c:v>19.7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3-41F3-427A-9138-C3BBA8BEFBA9}"/>
            </c:ext>
          </c:extLst>
        </c:ser>
        <c:ser>
          <c:idx val="32"/>
          <c:order val="26"/>
          <c:tx>
            <c:v>GOAU4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708604061653227E-3"/>
                  <c:y val="-2.74225430408400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16.399999999999999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5-41F3-427A-9138-C3BBA8BEFBA9}"/>
            </c:ext>
          </c:extLst>
        </c:ser>
        <c:ser>
          <c:idx val="33"/>
          <c:order val="27"/>
          <c:tx>
            <c:v>GOLL4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43963254593178E-3"/>
                  <c:y val="-2.7996500437445333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-4.0999999999999996</c:v>
              </c:pt>
            </c:numLit>
          </c:xVal>
          <c:yVal>
            <c:numLit>
              <c:formatCode>General</c:formatCode>
              <c:ptCount val="1"/>
              <c:pt idx="0">
                <c:v>3.8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7-41F3-427A-9138-C3BBA8BEFBA9}"/>
            </c:ext>
          </c:extLst>
        </c:ser>
        <c:ser>
          <c:idx val="34"/>
          <c:order val="28"/>
          <c:tx>
            <c:v>HGTX3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91469816273003E-3"/>
                  <c:y val="-6.06404199475033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-3.4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9-41F3-427A-9138-C3BBA8BEFBA9}"/>
            </c:ext>
          </c:extLst>
        </c:ser>
        <c:ser>
          <c:idx val="36"/>
          <c:order val="29"/>
          <c:tx>
            <c:v>HYPE3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8832020997383E-3"/>
                  <c:y val="1.23128608923878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B-41F3-427A-9138-C3BBA8BEFBA9}"/>
            </c:ext>
          </c:extLst>
        </c:ser>
        <c:ser>
          <c:idx val="38"/>
          <c:order val="30"/>
          <c:tx>
            <c:v>IBOV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87335958005249E-2"/>
                  <c:y val="-2.07594050743657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D-41F3-427A-9138-C3BBA8BEFBA9}"/>
            </c:ext>
          </c:extLst>
        </c:ser>
        <c:ser>
          <c:idx val="40"/>
          <c:order val="31"/>
          <c:tx>
            <c:v>ITSA4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0643044619434E-3"/>
                  <c:y val="3.54267716535433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-2.8</c:v>
              </c:pt>
            </c:numLit>
          </c:xVal>
          <c:yVal>
            <c:numLit>
              <c:formatCode>General</c:formatCode>
              <c:ptCount val="1"/>
              <c:pt idx="0">
                <c:v>-1.6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F-41F3-427A-9138-C3BBA8BEFBA9}"/>
            </c:ext>
          </c:extLst>
        </c:ser>
        <c:ser>
          <c:idx val="41"/>
          <c:order val="32"/>
          <c:tx>
            <c:v>ITUB4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883202099671E-2"/>
                  <c:y val="-2.331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1-41F3-427A-9138-C3BBA8BEFBA9}"/>
            </c:ext>
          </c:extLst>
        </c:ser>
        <c:ser>
          <c:idx val="42"/>
          <c:order val="33"/>
          <c:tx>
            <c:v>JBSS3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774278215223115E-3"/>
                  <c:y val="-7.923009623800287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-3.1</c:v>
              </c:pt>
            </c:numLit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3-41F3-427A-9138-C3BBA8BEFBA9}"/>
            </c:ext>
          </c:extLst>
        </c:ser>
        <c:ser>
          <c:idx val="43"/>
          <c:order val="34"/>
          <c:tx>
            <c:v>KLBN4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53280839895022E-3"/>
                  <c:y val="-3.71233595800524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0.60000000000000009</c:v>
              </c:pt>
            </c:numLit>
          </c:xVal>
          <c:yVal>
            <c:numLit>
              <c:formatCode>General</c:formatCode>
              <c:ptCount val="1"/>
              <c:pt idx="0">
                <c:v>7.8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5-41F3-427A-9138-C3BBA8BEFBA9}"/>
            </c:ext>
          </c:extLst>
        </c:ser>
        <c:ser>
          <c:idx val="44"/>
          <c:order val="35"/>
          <c:tx>
            <c:v>LAME4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515419947506591E-3"/>
                  <c:y val="1.6142782152230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-5.7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7-41F3-427A-9138-C3BBA8BEFBA9}"/>
            </c:ext>
          </c:extLst>
        </c:ser>
        <c:ser>
          <c:idx val="45"/>
          <c:order val="36"/>
          <c:tx>
            <c:v>LIGT3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936950843146801E-3"/>
                  <c:y val="7.4736085611303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-0.1</c:v>
              </c:pt>
            </c:numLit>
          </c:xVal>
          <c:yVal>
            <c:numLit>
              <c:formatCode>General</c:formatCode>
              <c:ptCount val="1"/>
              <c:pt idx="0">
                <c:v>4.8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9-41F3-427A-9138-C3BBA8BEFBA9}"/>
            </c:ext>
          </c:extLst>
        </c:ser>
        <c:ser>
          <c:idx val="46"/>
          <c:order val="37"/>
          <c:tx>
            <c:v>LLXL3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230971128608928E-3"/>
                  <c:y val="-1.11426071741032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1.8</c:v>
              </c:pt>
            </c:numLit>
          </c:xVal>
          <c:yVal>
            <c:numLit>
              <c:formatCode>General</c:formatCode>
              <c:ptCount val="1"/>
              <c:pt idx="0">
                <c:v>73.7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B-41F3-427A-9138-C3BBA8BEFBA9}"/>
            </c:ext>
          </c:extLst>
        </c:ser>
        <c:ser>
          <c:idx val="47"/>
          <c:order val="38"/>
          <c:tx>
            <c:v>LREN3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00360892388446E-2"/>
                  <c:y val="2.3963044619422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-1.8</c:v>
              </c:pt>
            </c:numLit>
          </c:xVal>
          <c:yVal>
            <c:numLit>
              <c:formatCode>General</c:formatCode>
              <c:ptCount val="1"/>
              <c:pt idx="0">
                <c:v>-4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D-41F3-427A-9138-C3BBA8BEFBA9}"/>
            </c:ext>
          </c:extLst>
        </c:ser>
        <c:ser>
          <c:idx val="48"/>
          <c:order val="39"/>
          <c:tx>
            <c:v>MMXM3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47637795275222E-3"/>
                  <c:y val="-4.98981627296587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-8.1</c:v>
              </c:pt>
            </c:numLit>
          </c:xVal>
          <c:yVal>
            <c:numLit>
              <c:formatCode>General</c:formatCode>
              <c:ptCount val="1"/>
              <c:pt idx="0">
                <c:v>25.6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F-41F3-427A-9138-C3BBA8BEFBA9}"/>
            </c:ext>
          </c:extLst>
        </c:ser>
        <c:ser>
          <c:idx val="49"/>
          <c:order val="40"/>
          <c:tx>
            <c:v>MRFG3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1564187942721E-3"/>
                  <c:y val="-3.45402654800117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1-41F3-427A-9138-C3BBA8BEFBA9}"/>
            </c:ext>
          </c:extLst>
        </c:ser>
        <c:ser>
          <c:idx val="50"/>
          <c:order val="41"/>
          <c:tx>
            <c:v>MRVE3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5688976377951E-2"/>
                  <c:y val="-2.4889728783902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18.399999999999999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3-41F3-427A-9138-C3BBA8BEFBA9}"/>
            </c:ext>
          </c:extLst>
        </c:ser>
        <c:ser>
          <c:idx val="51"/>
          <c:order val="42"/>
          <c:tx>
            <c:v>NATU3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989173228346455E-3"/>
                  <c:y val="2.17840769903762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-1.6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5-41F3-427A-9138-C3BBA8BEFBA9}"/>
            </c:ext>
          </c:extLst>
        </c:ser>
        <c:ser>
          <c:idx val="54"/>
          <c:order val="43"/>
          <c:tx>
            <c:v>OGXP3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60433070866158E-3"/>
                  <c:y val="2.43233595800524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35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7-41F3-427A-9138-C3BBA8BEFBA9}"/>
            </c:ext>
          </c:extLst>
        </c:ser>
        <c:ser>
          <c:idx val="56"/>
          <c:order val="44"/>
          <c:tx>
            <c:v>OIBR4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22178477689901E-3"/>
                  <c:y val="6.2989326334208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-3.6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9-41F3-427A-9138-C3BBA8BEFBA9}"/>
            </c:ext>
          </c:extLst>
        </c:ser>
        <c:ser>
          <c:idx val="60"/>
          <c:order val="45"/>
          <c:tx>
            <c:v>PETR4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686023622047246E-3"/>
                  <c:y val="-1.27860017497812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7.3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B-41F3-427A-9138-C3BBA8BEFBA9}"/>
            </c:ext>
          </c:extLst>
        </c:ser>
        <c:ser>
          <c:idx val="65"/>
          <c:order val="46"/>
          <c:tx>
            <c:v>SANB11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0164041994756E-2"/>
                  <c:y val="-2.1334173228346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-1.4</c:v>
              </c:pt>
            </c:numLit>
          </c:xVal>
          <c:yVal>
            <c:numLit>
              <c:formatCode>General</c:formatCode>
              <c:ptCount val="1"/>
              <c:pt idx="0">
                <c:v>0.30000000000000004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D-41F3-427A-9138-C3BBA8BEFBA9}"/>
            </c:ext>
          </c:extLst>
        </c:ser>
        <c:ser>
          <c:idx val="66"/>
          <c:order val="47"/>
          <c:tx>
            <c:v>SBSP3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613099916878636E-3"/>
                  <c:y val="-5.7383188656888549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-14.7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F-41F3-427A-9138-C3BBA8BEFBA9}"/>
            </c:ext>
          </c:extLst>
        </c:ser>
        <c:dLbls/>
        <c:axId val="121640064"/>
        <c:axId val="121641984"/>
      </c:scatterChart>
      <c:valAx>
        <c:axId val="121640064"/>
        <c:scaling>
          <c:orientation val="minMax"/>
          <c:max val="1"/>
          <c:min val="-5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Diária</a:t>
                </a:r>
              </a:p>
            </c:rich>
          </c:tx>
          <c:layout>
            <c:manualLayout>
              <c:xMode val="edge"/>
              <c:yMode val="edge"/>
              <c:x val="0.8593185695538057"/>
              <c:y val="0.447411233595800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1641984"/>
        <c:crosses val="autoZero"/>
        <c:crossBetween val="midCat"/>
        <c:majorUnit val="1"/>
        <c:minorUnit val="0.5"/>
      </c:valAx>
      <c:valAx>
        <c:axId val="121641984"/>
        <c:scaling>
          <c:orientation val="minMax"/>
          <c:max val="15"/>
          <c:min val="-15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Mensal</a:t>
                </a:r>
              </a:p>
            </c:rich>
          </c:tx>
          <c:layout>
            <c:manualLayout>
              <c:xMode val="edge"/>
              <c:yMode val="edge"/>
              <c:x val="0.80309858923884514"/>
              <c:y val="2.433175853018373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1640064"/>
        <c:crossesAt val="0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Carteira de Junho x Ibovespa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965519813899232"/>
          <c:y val="0.16209150326797386"/>
          <c:w val="0.84244643838124889"/>
          <c:h val="0.58687425435456941"/>
        </c:manualLayout>
      </c:layout>
      <c:lineChart>
        <c:grouping val="standard"/>
        <c:ser>
          <c:idx val="1"/>
          <c:order val="0"/>
          <c:tx>
            <c:v>Ibovespa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101.87834306999999</c:v>
              </c:pt>
              <c:pt idx="2">
                <c:v>100.49757432000001</c:v>
              </c:pt>
              <c:pt idx="3">
                <c:v>100.41879172</c:v>
              </c:pt>
              <c:pt idx="4">
                <c:v>98.31446697299998</c:v>
              </c:pt>
              <c:pt idx="5">
                <c:v>98.366297631999998</c:v>
              </c:pt>
              <c:pt idx="6">
                <c:v>101.43881909000001</c:v>
              </c:pt>
              <c:pt idx="7">
                <c:v>103.40009121999998</c:v>
              </c:pt>
              <c:pt idx="8">
                <c:v>104.28121242000002</c:v>
              </c:pt>
              <c:pt idx="9">
                <c:v>104.90525355000001</c:v>
              </c:pt>
              <c:pt idx="10">
                <c:v>105.51685533</c:v>
              </c:pt>
              <c:pt idx="11">
                <c:v>105.54380727</c:v>
              </c:pt>
              <c:pt idx="12">
                <c:v>106.84993987</c:v>
              </c:pt>
              <c:pt idx="13">
                <c:v>106.92457602</c:v>
              </c:pt>
              <c:pt idx="14">
                <c:v>104.71244350000002</c:v>
              </c:pt>
              <c:pt idx="15">
                <c:v>104.50097441</c:v>
              </c:pt>
              <c:pt idx="16">
                <c:v>106.55761496000002</c:v>
              </c:pt>
              <c:pt idx="17">
                <c:v>108.21619604000001</c:v>
              </c:pt>
              <c:pt idx="18">
                <c:v>106.62395819999999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A-49F4-8168-424473CA390B}"/>
            </c:ext>
          </c:extLst>
        </c:ser>
        <c:ser>
          <c:idx val="0"/>
          <c:order val="1"/>
          <c:tx>
            <c:v>Carteira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101.96342670999999</c:v>
              </c:pt>
              <c:pt idx="2">
                <c:v>101.27157236999999</c:v>
              </c:pt>
              <c:pt idx="3">
                <c:v>101.02580638000001</c:v>
              </c:pt>
              <c:pt idx="4">
                <c:v>99.721286069000016</c:v>
              </c:pt>
              <c:pt idx="5">
                <c:v>99.805221720999981</c:v>
              </c:pt>
              <c:pt idx="6">
                <c:v>101.92079869</c:v>
              </c:pt>
              <c:pt idx="7">
                <c:v>102.84731985000002</c:v>
              </c:pt>
              <c:pt idx="8">
                <c:v>103.0350238</c:v>
              </c:pt>
              <c:pt idx="9">
                <c:v>103.57471593</c:v>
              </c:pt>
              <c:pt idx="10">
                <c:v>103.78583567</c:v>
              </c:pt>
              <c:pt idx="11">
                <c:v>103.50012924000004</c:v>
              </c:pt>
              <c:pt idx="12">
                <c:v>104.56816515</c:v>
              </c:pt>
              <c:pt idx="13">
                <c:v>105.12045397999998</c:v>
              </c:pt>
              <c:pt idx="14">
                <c:v>103.29256907000001</c:v>
              </c:pt>
              <c:pt idx="15">
                <c:v>103.50973565</c:v>
              </c:pt>
              <c:pt idx="16">
                <c:v>104.99387588</c:v>
              </c:pt>
              <c:pt idx="17">
                <c:v>105.68189285999999</c:v>
              </c:pt>
              <c:pt idx="18">
                <c:v>105.11940252999999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BA-49F4-8168-424473CA390B}"/>
            </c:ext>
          </c:extLst>
        </c:ser>
        <c:dLbls/>
        <c:marker val="1"/>
        <c:axId val="120700928"/>
        <c:axId val="120702464"/>
      </c:lineChart>
      <c:dateAx>
        <c:axId val="120700928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0702464"/>
        <c:crosses val="autoZero"/>
        <c:lblOffset val="100"/>
        <c:baseTimeUnit val="days"/>
        <c:majorUnit val="5"/>
        <c:majorTimeUnit val="days"/>
        <c:minorUnit val="1"/>
        <c:minorTimeUnit val="days"/>
      </c:dateAx>
      <c:valAx>
        <c:axId val="120702464"/>
        <c:scaling>
          <c:orientation val="minMax"/>
          <c:max val="110"/>
          <c:min val="95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0700928"/>
        <c:crosses val="autoZero"/>
        <c:crossBetween val="between"/>
        <c:majorUnit val="5"/>
        <c:minorUnit val="1"/>
      </c:valAx>
    </c:plotArea>
    <c:legend>
      <c:legendPos val="b"/>
      <c:txPr>
        <a:bodyPr/>
        <a:lstStyle/>
        <a:p>
          <a:pPr>
            <a:defRPr sz="1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span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wmf"/><Relationship Id="rId1" Type="http://schemas.openxmlformats.org/officeDocument/2006/relationships/image" Target="../media/image5.png"/><Relationship Id="rId4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2</xdr:col>
      <xdr:colOff>361950</xdr:colOff>
      <xdr:row>3</xdr:row>
      <xdr:rowOff>19050</xdr:rowOff>
    </xdr:to>
    <xdr:pic>
      <xdr:nvPicPr>
        <xdr:cNvPr id="2938" name="Imagem 4" descr="Logo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2257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104775</xdr:rowOff>
    </xdr:from>
    <xdr:to>
      <xdr:col>23</xdr:col>
      <xdr:colOff>590550</xdr:colOff>
      <xdr:row>53</xdr:row>
      <xdr:rowOff>9525</xdr:rowOff>
    </xdr:to>
    <xdr:pic>
      <xdr:nvPicPr>
        <xdr:cNvPr id="1652040" name="Picture 3">
          <a:extLst>
            <a:ext uri="{FF2B5EF4-FFF2-40B4-BE49-F238E27FC236}">
              <a16:creationId xmlns:a16="http://schemas.microsoft.com/office/drawing/2014/main" xmlns="" id="{00000000-0008-0000-0200-00004835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0" y="5629275"/>
          <a:ext cx="66675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76200</xdr:colOff>
      <xdr:row>6</xdr:row>
      <xdr:rowOff>57150</xdr:rowOff>
    </xdr:to>
    <xdr:pic>
      <xdr:nvPicPr>
        <xdr:cNvPr id="1652041" name="Imagem 1" descr="Guia de Ações.jpg">
          <a:extLst>
            <a:ext uri="{FF2B5EF4-FFF2-40B4-BE49-F238E27FC236}">
              <a16:creationId xmlns:a16="http://schemas.microsoft.com/office/drawing/2014/main" xmlns="" id="{00000000-0008-0000-0200-000049351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000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23</xdr:col>
      <xdr:colOff>0</xdr:colOff>
      <xdr:row>33</xdr:row>
      <xdr:rowOff>9525</xdr:rowOff>
    </xdr:to>
    <xdr:graphicFrame macro="">
      <xdr:nvGraphicFramePr>
        <xdr:cNvPr id="1652042" name="Chart 1025">
          <a:extLst>
            <a:ext uri="{FF2B5EF4-FFF2-40B4-BE49-F238E27FC236}">
              <a16:creationId xmlns:a16="http://schemas.microsoft.com/office/drawing/2014/main" xmlns="" id="{00000000-0008-0000-0200-00004A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4</xdr:col>
      <xdr:colOff>571500</xdr:colOff>
      <xdr:row>50</xdr:row>
      <xdr:rowOff>114300</xdr:rowOff>
    </xdr:to>
    <xdr:graphicFrame macro="">
      <xdr:nvGraphicFramePr>
        <xdr:cNvPr id="1652043" name="Gráfico 1">
          <a:extLst>
            <a:ext uri="{FF2B5EF4-FFF2-40B4-BE49-F238E27FC236}">
              <a16:creationId xmlns:a16="http://schemas.microsoft.com/office/drawing/2014/main" xmlns="" id="{00000000-0008-0000-0200-00004B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4</xdr:col>
      <xdr:colOff>533400</xdr:colOff>
      <xdr:row>3</xdr:row>
      <xdr:rowOff>1798</xdr:rowOff>
    </xdr:to>
    <xdr:pic>
      <xdr:nvPicPr>
        <xdr:cNvPr id="4" name="Imagem 4" descr="Log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257425" cy="39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41031</xdr:colOff>
      <xdr:row>8</xdr:row>
      <xdr:rowOff>82797</xdr:rowOff>
    </xdr:from>
    <xdr:to>
      <xdr:col>11</xdr:col>
      <xdr:colOff>320593</xdr:colOff>
      <xdr:row>24</xdr:row>
      <xdr:rowOff>177029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006" y="1473447"/>
          <a:ext cx="6375562" cy="30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77934</xdr:colOff>
      <xdr:row>27</xdr:row>
      <xdr:rowOff>112569</xdr:rowOff>
    </xdr:from>
    <xdr:to>
      <xdr:col>12</xdr:col>
      <xdr:colOff>268433</xdr:colOff>
      <xdr:row>41</xdr:row>
      <xdr:rowOff>186444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909" y="4989369"/>
          <a:ext cx="6896099" cy="274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1</xdr:rowOff>
    </xdr:from>
    <xdr:to>
      <xdr:col>23</xdr:col>
      <xdr:colOff>57091</xdr:colOff>
      <xdr:row>49</xdr:row>
      <xdr:rowOff>12701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93000" y="1422401"/>
          <a:ext cx="6153091" cy="769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/@%20Mercado/@@Relat&#243;rios%20Di&#225;rios/@GuiadeAcoes/Base%20-%20GuiaDeAco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otacoes"/>
      <sheetName val="Guia"/>
      <sheetName val="TARGET"/>
      <sheetName val="Glossário"/>
      <sheetName val="Imprime"/>
      <sheetName val="Etapas"/>
      <sheetName val="Sheet1"/>
    </sheetNames>
    <sheetDataSet>
      <sheetData sheetId="0"/>
      <sheetData sheetId="1"/>
      <sheetData sheetId="2">
        <row r="1">
          <cell r="K1">
            <v>1</v>
          </cell>
          <cell r="L1">
            <v>2</v>
          </cell>
          <cell r="M1">
            <v>3</v>
          </cell>
          <cell r="N1">
            <v>4</v>
          </cell>
        </row>
        <row r="3">
          <cell r="L3" t="str">
            <v>ALVO</v>
          </cell>
          <cell r="M3" t="str">
            <v>Rating</v>
          </cell>
          <cell r="N3" t="str">
            <v>Mercado</v>
          </cell>
        </row>
        <row r="4">
          <cell r="K4" t="str">
            <v>AALR3</v>
          </cell>
          <cell r="L4">
            <v>0</v>
          </cell>
          <cell r="M4">
            <v>0</v>
          </cell>
          <cell r="N4">
            <v>0</v>
          </cell>
        </row>
        <row r="5">
          <cell r="K5" t="str">
            <v>ABCB4</v>
          </cell>
          <cell r="L5">
            <v>15</v>
          </cell>
          <cell r="M5" t="str">
            <v>market perform</v>
          </cell>
          <cell r="N5">
            <v>0</v>
          </cell>
        </row>
        <row r="6">
          <cell r="K6" t="str">
            <v>ABEV3</v>
          </cell>
          <cell r="L6">
            <v>20</v>
          </cell>
          <cell r="M6" t="str">
            <v>market perform</v>
          </cell>
          <cell r="N6">
            <v>0</v>
          </cell>
        </row>
        <row r="7">
          <cell r="K7" t="str">
            <v>AGRO3</v>
          </cell>
          <cell r="L7">
            <v>0</v>
          </cell>
          <cell r="M7">
            <v>0</v>
          </cell>
          <cell r="N7">
            <v>0</v>
          </cell>
        </row>
        <row r="8">
          <cell r="K8" t="str">
            <v>ALPA4</v>
          </cell>
          <cell r="L8">
            <v>0</v>
          </cell>
          <cell r="M8">
            <v>0</v>
          </cell>
          <cell r="N8">
            <v>0</v>
          </cell>
        </row>
        <row r="9">
          <cell r="K9" t="str">
            <v>ALSC3</v>
          </cell>
          <cell r="L9">
            <v>0</v>
          </cell>
          <cell r="M9">
            <v>0</v>
          </cell>
          <cell r="N9">
            <v>0</v>
          </cell>
        </row>
        <row r="10">
          <cell r="K10" t="str">
            <v>ALSC3</v>
          </cell>
          <cell r="L10">
            <v>0</v>
          </cell>
          <cell r="M10">
            <v>0</v>
          </cell>
          <cell r="N10">
            <v>0</v>
          </cell>
        </row>
        <row r="11">
          <cell r="K11" t="str">
            <v>ALUP11</v>
          </cell>
          <cell r="L11">
            <v>0</v>
          </cell>
          <cell r="M11">
            <v>0</v>
          </cell>
          <cell r="N11">
            <v>0</v>
          </cell>
        </row>
        <row r="12">
          <cell r="K12" t="str">
            <v>AMAR3</v>
          </cell>
          <cell r="L12">
            <v>0</v>
          </cell>
          <cell r="M12">
            <v>0</v>
          </cell>
          <cell r="N12">
            <v>0</v>
          </cell>
        </row>
        <row r="13">
          <cell r="K13" t="str">
            <v>ANIM3</v>
          </cell>
          <cell r="L13">
            <v>12</v>
          </cell>
          <cell r="M13" t="str">
            <v>market perform</v>
          </cell>
          <cell r="N13">
            <v>0</v>
          </cell>
        </row>
        <row r="14">
          <cell r="K14" t="str">
            <v>ARZZ3</v>
          </cell>
          <cell r="L14">
            <v>0</v>
          </cell>
          <cell r="M14">
            <v>0</v>
          </cell>
          <cell r="N14">
            <v>0</v>
          </cell>
        </row>
        <row r="15">
          <cell r="K15" t="str">
            <v>AZUL4</v>
          </cell>
          <cell r="L15">
            <v>0</v>
          </cell>
          <cell r="M15">
            <v>0</v>
          </cell>
          <cell r="N15">
            <v>0</v>
          </cell>
        </row>
        <row r="16">
          <cell r="K16" t="str">
            <v>B3SA3</v>
          </cell>
          <cell r="L16">
            <v>0</v>
          </cell>
          <cell r="M16">
            <v>0</v>
          </cell>
          <cell r="N16">
            <v>0</v>
          </cell>
        </row>
        <row r="17">
          <cell r="K17" t="str">
            <v>BBDC3</v>
          </cell>
          <cell r="L17" t="str">
            <v>-</v>
          </cell>
          <cell r="M17">
            <v>0</v>
          </cell>
          <cell r="N17">
            <v>0</v>
          </cell>
        </row>
        <row r="18">
          <cell r="K18" t="str">
            <v>BBDC4</v>
          </cell>
          <cell r="L18">
            <v>30</v>
          </cell>
          <cell r="M18" t="str">
            <v>market perform</v>
          </cell>
          <cell r="N18">
            <v>0</v>
          </cell>
        </row>
        <row r="19">
          <cell r="K19" t="str">
            <v>BEEF3</v>
          </cell>
          <cell r="L19">
            <v>12.5</v>
          </cell>
          <cell r="M19" t="str">
            <v>outperform</v>
          </cell>
          <cell r="N19">
            <v>0</v>
          </cell>
        </row>
        <row r="20">
          <cell r="K20" t="str">
            <v>BIDI4</v>
          </cell>
          <cell r="L20">
            <v>0</v>
          </cell>
          <cell r="M20">
            <v>0</v>
          </cell>
          <cell r="N20">
            <v>0</v>
          </cell>
        </row>
        <row r="21">
          <cell r="K21" t="str">
            <v>BKBR3</v>
          </cell>
          <cell r="L21">
            <v>0</v>
          </cell>
          <cell r="M21">
            <v>0</v>
          </cell>
          <cell r="N21">
            <v>0</v>
          </cell>
        </row>
        <row r="22">
          <cell r="K22" t="str">
            <v>BOVA11</v>
          </cell>
          <cell r="L22">
            <v>0</v>
          </cell>
          <cell r="M22">
            <v>0</v>
          </cell>
          <cell r="N22">
            <v>0</v>
          </cell>
        </row>
        <row r="23">
          <cell r="K23" t="str">
            <v>BPAC11</v>
          </cell>
          <cell r="L23">
            <v>0</v>
          </cell>
          <cell r="M23">
            <v>0</v>
          </cell>
          <cell r="N23">
            <v>0</v>
          </cell>
        </row>
        <row r="24">
          <cell r="K24" t="str">
            <v>BPAN4</v>
          </cell>
          <cell r="L24">
            <v>0</v>
          </cell>
          <cell r="M24">
            <v>0</v>
          </cell>
          <cell r="N24">
            <v>0</v>
          </cell>
        </row>
        <row r="25">
          <cell r="K25" t="str">
            <v>BPHA3</v>
          </cell>
          <cell r="L25">
            <v>0</v>
          </cell>
          <cell r="M25">
            <v>0</v>
          </cell>
          <cell r="N25">
            <v>0</v>
          </cell>
        </row>
        <row r="26">
          <cell r="K26" t="str">
            <v>BRAP4</v>
          </cell>
          <cell r="L26" t="str">
            <v>-</v>
          </cell>
          <cell r="M26">
            <v>0</v>
          </cell>
          <cell r="N26">
            <v>0</v>
          </cell>
        </row>
        <row r="27">
          <cell r="K27" t="str">
            <v>BRDT3</v>
          </cell>
          <cell r="L27">
            <v>0</v>
          </cell>
          <cell r="M27">
            <v>0</v>
          </cell>
          <cell r="N27">
            <v>0</v>
          </cell>
        </row>
        <row r="28">
          <cell r="K28" t="str">
            <v>BRFS3</v>
          </cell>
          <cell r="L28">
            <v>63</v>
          </cell>
          <cell r="M28" t="str">
            <v>outperform</v>
          </cell>
          <cell r="N28">
            <v>0</v>
          </cell>
        </row>
        <row r="29">
          <cell r="K29" t="str">
            <v>BRIN3</v>
          </cell>
          <cell r="L29">
            <v>0</v>
          </cell>
          <cell r="M29">
            <v>0</v>
          </cell>
          <cell r="N29">
            <v>0</v>
          </cell>
        </row>
        <row r="30">
          <cell r="K30" t="str">
            <v>BRKM5</v>
          </cell>
          <cell r="L30" t="str">
            <v>Em revisão</v>
          </cell>
          <cell r="M30">
            <v>0</v>
          </cell>
          <cell r="N30">
            <v>0</v>
          </cell>
        </row>
        <row r="31">
          <cell r="K31" t="str">
            <v>BRML3</v>
          </cell>
          <cell r="L31">
            <v>0</v>
          </cell>
          <cell r="M31">
            <v>0</v>
          </cell>
          <cell r="N31">
            <v>0</v>
          </cell>
        </row>
        <row r="32">
          <cell r="K32" t="str">
            <v>BRPR3</v>
          </cell>
          <cell r="L32">
            <v>0</v>
          </cell>
          <cell r="M32">
            <v>0</v>
          </cell>
          <cell r="N32">
            <v>0</v>
          </cell>
        </row>
        <row r="33">
          <cell r="K33" t="str">
            <v>BRSR6</v>
          </cell>
          <cell r="L33">
            <v>10.5</v>
          </cell>
          <cell r="M33" t="str">
            <v>market perform</v>
          </cell>
          <cell r="N33">
            <v>0</v>
          </cell>
        </row>
        <row r="34">
          <cell r="K34" t="str">
            <v>BSEV3</v>
          </cell>
          <cell r="L34">
            <v>23</v>
          </cell>
          <cell r="M34" t="str">
            <v>outperform</v>
          </cell>
          <cell r="N34">
            <v>0</v>
          </cell>
        </row>
        <row r="35">
          <cell r="K35" t="str">
            <v>BSEV3</v>
          </cell>
          <cell r="L35">
            <v>23</v>
          </cell>
          <cell r="M35" t="str">
            <v>outperform</v>
          </cell>
          <cell r="N35">
            <v>0</v>
          </cell>
        </row>
        <row r="36">
          <cell r="K36" t="str">
            <v>BTOW3</v>
          </cell>
          <cell r="L36">
            <v>15.2</v>
          </cell>
          <cell r="M36" t="str">
            <v>market perform</v>
          </cell>
          <cell r="N36">
            <v>0</v>
          </cell>
        </row>
        <row r="37">
          <cell r="K37" t="str">
            <v>CAML3</v>
          </cell>
          <cell r="L37">
            <v>0</v>
          </cell>
          <cell r="M37">
            <v>0</v>
          </cell>
          <cell r="N37">
            <v>0</v>
          </cell>
        </row>
        <row r="38">
          <cell r="K38" t="str">
            <v>CARD3</v>
          </cell>
          <cell r="L38">
            <v>0</v>
          </cell>
          <cell r="M38">
            <v>0</v>
          </cell>
          <cell r="N38">
            <v>0</v>
          </cell>
        </row>
        <row r="39">
          <cell r="K39" t="str">
            <v>CCRO3</v>
          </cell>
          <cell r="L39">
            <v>17.5</v>
          </cell>
          <cell r="M39" t="str">
            <v>market perform</v>
          </cell>
          <cell r="N39">
            <v>0</v>
          </cell>
        </row>
        <row r="40">
          <cell r="K40" t="str">
            <v>CESP6</v>
          </cell>
          <cell r="L40" t="str">
            <v>-</v>
          </cell>
          <cell r="M40">
            <v>0</v>
          </cell>
          <cell r="N40">
            <v>0</v>
          </cell>
        </row>
        <row r="41">
          <cell r="K41" t="str">
            <v>CGAS5</v>
          </cell>
          <cell r="L41" t="str">
            <v>-</v>
          </cell>
          <cell r="M41">
            <v>0</v>
          </cell>
          <cell r="N41">
            <v>0</v>
          </cell>
        </row>
        <row r="42">
          <cell r="K42" t="str">
            <v>CIEL3</v>
          </cell>
          <cell r="L42">
            <v>39.9</v>
          </cell>
          <cell r="M42" t="str">
            <v>outperform</v>
          </cell>
          <cell r="N42">
            <v>0</v>
          </cell>
        </row>
        <row r="43">
          <cell r="K43" t="str">
            <v>CLSC4</v>
          </cell>
          <cell r="L43">
            <v>0</v>
          </cell>
          <cell r="M43">
            <v>0</v>
          </cell>
          <cell r="N43">
            <v>0</v>
          </cell>
        </row>
        <row r="44">
          <cell r="K44" t="str">
            <v>CMIG4</v>
          </cell>
          <cell r="L44" t="str">
            <v>-</v>
          </cell>
          <cell r="M44">
            <v>0</v>
          </cell>
          <cell r="N44">
            <v>0</v>
          </cell>
        </row>
        <row r="45">
          <cell r="K45" t="str">
            <v>CNTO3</v>
          </cell>
          <cell r="L45">
            <v>0</v>
          </cell>
          <cell r="M45">
            <v>0</v>
          </cell>
          <cell r="N45">
            <v>0</v>
          </cell>
        </row>
        <row r="46">
          <cell r="K46" t="str">
            <v>COCE5</v>
          </cell>
          <cell r="L46">
            <v>0</v>
          </cell>
          <cell r="M46">
            <v>0</v>
          </cell>
          <cell r="N46">
            <v>0</v>
          </cell>
        </row>
        <row r="47">
          <cell r="K47" t="str">
            <v>COGN3</v>
          </cell>
          <cell r="L47">
            <v>0</v>
          </cell>
          <cell r="M47">
            <v>0</v>
          </cell>
          <cell r="N47">
            <v>0</v>
          </cell>
        </row>
        <row r="48">
          <cell r="K48" t="str">
            <v>CPFE3</v>
          </cell>
          <cell r="L48" t="str">
            <v>-</v>
          </cell>
          <cell r="M48">
            <v>0</v>
          </cell>
          <cell r="N48">
            <v>0</v>
          </cell>
        </row>
        <row r="49">
          <cell r="K49" t="str">
            <v>CPLE3</v>
          </cell>
          <cell r="L49" t="str">
            <v>-</v>
          </cell>
          <cell r="M49">
            <v>0</v>
          </cell>
          <cell r="N49">
            <v>0</v>
          </cell>
        </row>
        <row r="50">
          <cell r="K50" t="str">
            <v>CPLE6</v>
          </cell>
          <cell r="L50" t="str">
            <v>-</v>
          </cell>
          <cell r="M50">
            <v>0</v>
          </cell>
          <cell r="N50">
            <v>0</v>
          </cell>
        </row>
        <row r="51">
          <cell r="K51" t="str">
            <v>CREM3</v>
          </cell>
          <cell r="L51">
            <v>0</v>
          </cell>
          <cell r="M51">
            <v>0</v>
          </cell>
          <cell r="N51">
            <v>0</v>
          </cell>
        </row>
        <row r="52">
          <cell r="K52" t="str">
            <v>CRFB3</v>
          </cell>
          <cell r="L52">
            <v>0</v>
          </cell>
          <cell r="M52">
            <v>0</v>
          </cell>
          <cell r="N52">
            <v>0</v>
          </cell>
        </row>
        <row r="53">
          <cell r="K53" t="str">
            <v>CSAN3</v>
          </cell>
          <cell r="L53" t="str">
            <v>-</v>
          </cell>
          <cell r="M53">
            <v>0</v>
          </cell>
          <cell r="N53">
            <v>0</v>
          </cell>
        </row>
        <row r="54">
          <cell r="K54" t="str">
            <v>CSMG3</v>
          </cell>
          <cell r="L54" t="str">
            <v>-</v>
          </cell>
          <cell r="M54">
            <v>0</v>
          </cell>
          <cell r="N54">
            <v>0</v>
          </cell>
        </row>
        <row r="55">
          <cell r="K55" t="str">
            <v>CSNA3</v>
          </cell>
          <cell r="L55">
            <v>8</v>
          </cell>
          <cell r="M55" t="str">
            <v>market perform</v>
          </cell>
          <cell r="N55">
            <v>0</v>
          </cell>
        </row>
        <row r="56">
          <cell r="K56" t="str">
            <v>CTIP3</v>
          </cell>
          <cell r="L56">
            <v>0</v>
          </cell>
          <cell r="M56">
            <v>0</v>
          </cell>
          <cell r="N56">
            <v>0</v>
          </cell>
        </row>
        <row r="57">
          <cell r="K57" t="str">
            <v>CVCB3</v>
          </cell>
          <cell r="L57">
            <v>0</v>
          </cell>
          <cell r="M57">
            <v>0</v>
          </cell>
          <cell r="N57">
            <v>0</v>
          </cell>
        </row>
        <row r="58">
          <cell r="K58" t="str">
            <v>CYRE3</v>
          </cell>
          <cell r="L58">
            <v>10.3</v>
          </cell>
          <cell r="M58" t="str">
            <v>market perform</v>
          </cell>
          <cell r="N58">
            <v>0</v>
          </cell>
        </row>
        <row r="59">
          <cell r="K59" t="str">
            <v>DAGB33</v>
          </cell>
          <cell r="L59">
            <v>0</v>
          </cell>
          <cell r="M59">
            <v>0</v>
          </cell>
          <cell r="N59">
            <v>0</v>
          </cell>
        </row>
        <row r="60">
          <cell r="K60" t="str">
            <v>DASA3</v>
          </cell>
          <cell r="L60">
            <v>0</v>
          </cell>
          <cell r="M60">
            <v>0</v>
          </cell>
          <cell r="N60">
            <v>0</v>
          </cell>
        </row>
        <row r="61">
          <cell r="K61" t="str">
            <v>DIRR3</v>
          </cell>
          <cell r="L61">
            <v>6.8</v>
          </cell>
          <cell r="M61" t="str">
            <v>market perform</v>
          </cell>
          <cell r="N61">
            <v>0</v>
          </cell>
        </row>
        <row r="62">
          <cell r="K62" t="str">
            <v>DTEX3</v>
          </cell>
          <cell r="L62">
            <v>0</v>
          </cell>
          <cell r="M62">
            <v>0</v>
          </cell>
          <cell r="N62">
            <v>0</v>
          </cell>
        </row>
        <row r="63">
          <cell r="K63" t="str">
            <v>ECOR3</v>
          </cell>
          <cell r="L63">
            <v>10</v>
          </cell>
          <cell r="M63" t="str">
            <v>outperform</v>
          </cell>
          <cell r="N63">
            <v>0</v>
          </cell>
        </row>
        <row r="64">
          <cell r="K64" t="str">
            <v>EGIE3</v>
          </cell>
          <cell r="L64">
            <v>0</v>
          </cell>
          <cell r="M64">
            <v>0</v>
          </cell>
          <cell r="N64">
            <v>0</v>
          </cell>
        </row>
        <row r="65">
          <cell r="K65" t="str">
            <v>ELET3</v>
          </cell>
          <cell r="L65" t="str">
            <v>-</v>
          </cell>
          <cell r="M65">
            <v>0</v>
          </cell>
          <cell r="N65">
            <v>0</v>
          </cell>
        </row>
        <row r="66">
          <cell r="K66" t="str">
            <v>ELET6</v>
          </cell>
          <cell r="L66" t="str">
            <v>-</v>
          </cell>
          <cell r="M66">
            <v>0</v>
          </cell>
          <cell r="N66">
            <v>0</v>
          </cell>
        </row>
        <row r="67">
          <cell r="K67" t="str">
            <v>ELPL4</v>
          </cell>
          <cell r="L67" t="str">
            <v>-</v>
          </cell>
          <cell r="M67">
            <v>0</v>
          </cell>
          <cell r="N67">
            <v>0</v>
          </cell>
        </row>
        <row r="68">
          <cell r="K68" t="str">
            <v>elpl4</v>
          </cell>
          <cell r="L68" t="str">
            <v>-</v>
          </cell>
          <cell r="M68">
            <v>0</v>
          </cell>
          <cell r="N68">
            <v>0</v>
          </cell>
        </row>
        <row r="69">
          <cell r="K69" t="str">
            <v>EMBR3</v>
          </cell>
          <cell r="L69">
            <v>22.5</v>
          </cell>
          <cell r="M69" t="str">
            <v>market perform</v>
          </cell>
          <cell r="N69">
            <v>0</v>
          </cell>
        </row>
        <row r="70">
          <cell r="K70" t="str">
            <v>ENAT3</v>
          </cell>
          <cell r="L70">
            <v>0</v>
          </cell>
          <cell r="M70">
            <v>0</v>
          </cell>
          <cell r="N70">
            <v>0</v>
          </cell>
        </row>
        <row r="71">
          <cell r="K71" t="str">
            <v>ENBR3</v>
          </cell>
          <cell r="L71">
            <v>0</v>
          </cell>
          <cell r="M71">
            <v>0</v>
          </cell>
          <cell r="N71">
            <v>0</v>
          </cell>
        </row>
        <row r="72">
          <cell r="K72" t="str">
            <v>ENEV3</v>
          </cell>
          <cell r="L72">
            <v>0</v>
          </cell>
          <cell r="M72">
            <v>0</v>
          </cell>
          <cell r="N72">
            <v>0</v>
          </cell>
        </row>
        <row r="73">
          <cell r="K73" t="str">
            <v>EQTL3</v>
          </cell>
          <cell r="L73">
            <v>0</v>
          </cell>
          <cell r="M73">
            <v>0</v>
          </cell>
          <cell r="N73">
            <v>0</v>
          </cell>
        </row>
        <row r="74">
          <cell r="K74" t="str">
            <v>ETER3</v>
          </cell>
          <cell r="L74" t="str">
            <v>-</v>
          </cell>
          <cell r="M74">
            <v>0</v>
          </cell>
          <cell r="N74">
            <v>0</v>
          </cell>
        </row>
        <row r="75">
          <cell r="K75" t="str">
            <v>EVEN3</v>
          </cell>
          <cell r="L75">
            <v>0</v>
          </cell>
          <cell r="M75">
            <v>0</v>
          </cell>
          <cell r="N75">
            <v>0</v>
          </cell>
        </row>
        <row r="76">
          <cell r="K76" t="str">
            <v>EZTC3</v>
          </cell>
          <cell r="L76">
            <v>18.2</v>
          </cell>
          <cell r="M76" t="str">
            <v>market perform</v>
          </cell>
          <cell r="N76">
            <v>0</v>
          </cell>
        </row>
        <row r="77">
          <cell r="K77" t="str">
            <v>FESA3</v>
          </cell>
          <cell r="L77">
            <v>0</v>
          </cell>
          <cell r="M77">
            <v>0</v>
          </cell>
          <cell r="N77">
            <v>0</v>
          </cell>
        </row>
        <row r="78">
          <cell r="K78" t="str">
            <v>FHER3</v>
          </cell>
          <cell r="L78">
            <v>5</v>
          </cell>
          <cell r="M78" t="str">
            <v>market perform</v>
          </cell>
          <cell r="N78">
            <v>0</v>
          </cell>
        </row>
        <row r="79">
          <cell r="K79" t="str">
            <v>FLRY3</v>
          </cell>
          <cell r="L79" t="str">
            <v>-</v>
          </cell>
          <cell r="M79">
            <v>0</v>
          </cell>
          <cell r="N79">
            <v>0</v>
          </cell>
        </row>
        <row r="80">
          <cell r="K80" t="str">
            <v>FRAS3</v>
          </cell>
          <cell r="L80">
            <v>0</v>
          </cell>
          <cell r="M80">
            <v>0</v>
          </cell>
          <cell r="N80">
            <v>0</v>
          </cell>
        </row>
        <row r="81">
          <cell r="K81" t="str">
            <v>GFSA3</v>
          </cell>
          <cell r="L81" t="str">
            <v>-</v>
          </cell>
          <cell r="M81">
            <v>0</v>
          </cell>
          <cell r="N81">
            <v>0</v>
          </cell>
        </row>
        <row r="82">
          <cell r="K82" t="str">
            <v>GGBR4</v>
          </cell>
          <cell r="L82">
            <v>16</v>
          </cell>
          <cell r="M82" t="str">
            <v>outperform</v>
          </cell>
          <cell r="N82">
            <v>0</v>
          </cell>
        </row>
        <row r="83">
          <cell r="K83" t="str">
            <v>GNDI3</v>
          </cell>
          <cell r="L83">
            <v>0</v>
          </cell>
          <cell r="M83">
            <v>0</v>
          </cell>
          <cell r="N83">
            <v>0</v>
          </cell>
        </row>
        <row r="84">
          <cell r="K84" t="str">
            <v>GOAU4</v>
          </cell>
          <cell r="L84" t="str">
            <v>-</v>
          </cell>
          <cell r="M84">
            <v>0</v>
          </cell>
          <cell r="N84">
            <v>0</v>
          </cell>
        </row>
        <row r="85">
          <cell r="K85" t="str">
            <v>GOLL4</v>
          </cell>
          <cell r="L85">
            <v>9.5</v>
          </cell>
          <cell r="M85" t="str">
            <v>outperform</v>
          </cell>
          <cell r="N85">
            <v>0</v>
          </cell>
        </row>
        <row r="86">
          <cell r="K86" t="str">
            <v>GPIV33</v>
          </cell>
          <cell r="L86">
            <v>0</v>
          </cell>
          <cell r="M86">
            <v>0</v>
          </cell>
          <cell r="N86">
            <v>0</v>
          </cell>
        </row>
        <row r="87">
          <cell r="K87" t="str">
            <v>GRND3</v>
          </cell>
          <cell r="L87">
            <v>0</v>
          </cell>
          <cell r="M87">
            <v>0</v>
          </cell>
          <cell r="N87">
            <v>0</v>
          </cell>
        </row>
        <row r="88">
          <cell r="K88" t="str">
            <v>GSHP3</v>
          </cell>
          <cell r="L88">
            <v>0</v>
          </cell>
          <cell r="M88">
            <v>0</v>
          </cell>
          <cell r="N88">
            <v>0</v>
          </cell>
        </row>
        <row r="89">
          <cell r="K89" t="str">
            <v>GUAR3</v>
          </cell>
          <cell r="L89">
            <v>0</v>
          </cell>
          <cell r="M89">
            <v>0</v>
          </cell>
          <cell r="N89">
            <v>0</v>
          </cell>
        </row>
        <row r="90">
          <cell r="K90" t="str">
            <v>HAPV3</v>
          </cell>
          <cell r="L90">
            <v>0</v>
          </cell>
          <cell r="M90">
            <v>0</v>
          </cell>
          <cell r="N90">
            <v>0</v>
          </cell>
        </row>
        <row r="91">
          <cell r="K91" t="str">
            <v>HGTX3</v>
          </cell>
          <cell r="L91">
            <v>0</v>
          </cell>
          <cell r="M91">
            <v>0</v>
          </cell>
          <cell r="N91">
            <v>0</v>
          </cell>
        </row>
        <row r="92">
          <cell r="K92" t="str">
            <v>HYPE3</v>
          </cell>
          <cell r="L92">
            <v>32</v>
          </cell>
          <cell r="M92" t="str">
            <v>outperform</v>
          </cell>
          <cell r="N92">
            <v>0</v>
          </cell>
        </row>
        <row r="93">
          <cell r="K93" t="str">
            <v>IGTA3</v>
          </cell>
          <cell r="L93">
            <v>0</v>
          </cell>
          <cell r="M93">
            <v>0</v>
          </cell>
          <cell r="N93">
            <v>0</v>
          </cell>
        </row>
        <row r="94">
          <cell r="K94" t="str">
            <v>IRBR3</v>
          </cell>
          <cell r="L94">
            <v>0</v>
          </cell>
          <cell r="M94">
            <v>0</v>
          </cell>
          <cell r="N94">
            <v>0</v>
          </cell>
        </row>
        <row r="95">
          <cell r="K95" t="str">
            <v>ITSA4</v>
          </cell>
          <cell r="L95" t="str">
            <v>-</v>
          </cell>
          <cell r="M95">
            <v>0</v>
          </cell>
          <cell r="N95">
            <v>0</v>
          </cell>
        </row>
        <row r="96">
          <cell r="K96" t="str">
            <v>ITUB4</v>
          </cell>
          <cell r="L96">
            <v>39</v>
          </cell>
          <cell r="M96" t="str">
            <v>outperform</v>
          </cell>
          <cell r="N96">
            <v>0</v>
          </cell>
        </row>
        <row r="97">
          <cell r="K97" t="str">
            <v>JBSS3</v>
          </cell>
          <cell r="L97">
            <v>14</v>
          </cell>
          <cell r="M97" t="str">
            <v>outperform</v>
          </cell>
          <cell r="N97">
            <v>0</v>
          </cell>
        </row>
        <row r="98">
          <cell r="K98" t="str">
            <v>JHSF3</v>
          </cell>
          <cell r="L98">
            <v>1.6</v>
          </cell>
          <cell r="M98" t="str">
            <v>underperform</v>
          </cell>
          <cell r="N98">
            <v>0</v>
          </cell>
        </row>
        <row r="99">
          <cell r="K99" t="str">
            <v>JSLG3</v>
          </cell>
          <cell r="L99">
            <v>14.5</v>
          </cell>
          <cell r="M99" t="str">
            <v>outperform</v>
          </cell>
          <cell r="N99">
            <v>0</v>
          </cell>
        </row>
        <row r="100">
          <cell r="K100" t="str">
            <v>KLBN11</v>
          </cell>
          <cell r="L100">
            <v>20</v>
          </cell>
          <cell r="M100" t="str">
            <v>market perform</v>
          </cell>
          <cell r="N100">
            <v>0</v>
          </cell>
        </row>
        <row r="101">
          <cell r="K101" t="str">
            <v>KLBN4</v>
          </cell>
          <cell r="L101">
            <v>0</v>
          </cell>
          <cell r="M101">
            <v>0</v>
          </cell>
          <cell r="N101">
            <v>0</v>
          </cell>
        </row>
        <row r="102">
          <cell r="K102" t="str">
            <v>LAME4</v>
          </cell>
          <cell r="L102">
            <v>14.5</v>
          </cell>
          <cell r="M102" t="str">
            <v>market perform</v>
          </cell>
          <cell r="N102">
            <v>0</v>
          </cell>
        </row>
        <row r="103">
          <cell r="K103" t="str">
            <v>LCAM3</v>
          </cell>
          <cell r="L103">
            <v>4.5</v>
          </cell>
          <cell r="M103" t="str">
            <v>outperform</v>
          </cell>
          <cell r="N103">
            <v>0</v>
          </cell>
        </row>
        <row r="104">
          <cell r="K104" t="str">
            <v>LEVE3</v>
          </cell>
          <cell r="L104">
            <v>28</v>
          </cell>
          <cell r="M104" t="str">
            <v>outperform</v>
          </cell>
          <cell r="N104">
            <v>0</v>
          </cell>
        </row>
        <row r="105">
          <cell r="K105" t="str">
            <v>LIGT3</v>
          </cell>
          <cell r="L105">
            <v>0</v>
          </cell>
          <cell r="M105">
            <v>0</v>
          </cell>
          <cell r="N105">
            <v>0</v>
          </cell>
        </row>
        <row r="106">
          <cell r="K106" t="str">
            <v>LINX3</v>
          </cell>
          <cell r="L106">
            <v>0</v>
          </cell>
          <cell r="M106">
            <v>0</v>
          </cell>
          <cell r="N106">
            <v>0</v>
          </cell>
        </row>
        <row r="107">
          <cell r="K107" t="str">
            <v>LLIS3</v>
          </cell>
          <cell r="L107">
            <v>0</v>
          </cell>
          <cell r="M107">
            <v>0</v>
          </cell>
          <cell r="N107">
            <v>0</v>
          </cell>
        </row>
        <row r="108">
          <cell r="K108" t="str">
            <v>LOGN3</v>
          </cell>
          <cell r="L108">
            <v>0</v>
          </cell>
          <cell r="M108">
            <v>0</v>
          </cell>
          <cell r="N108">
            <v>0</v>
          </cell>
        </row>
        <row r="109">
          <cell r="K109" t="str">
            <v>LPSB3</v>
          </cell>
          <cell r="L109">
            <v>0</v>
          </cell>
          <cell r="M109">
            <v>0</v>
          </cell>
          <cell r="N109">
            <v>0</v>
          </cell>
        </row>
        <row r="110">
          <cell r="K110" t="str">
            <v>LREN3</v>
          </cell>
          <cell r="L110">
            <v>23</v>
          </cell>
          <cell r="M110" t="str">
            <v>market perform</v>
          </cell>
          <cell r="N110">
            <v>0</v>
          </cell>
        </row>
        <row r="111">
          <cell r="K111" t="str">
            <v>MAGG3</v>
          </cell>
          <cell r="L111">
            <v>0</v>
          </cell>
          <cell r="M111">
            <v>0</v>
          </cell>
          <cell r="N111">
            <v>0</v>
          </cell>
        </row>
        <row r="112">
          <cell r="K112" t="str">
            <v>MDIA3</v>
          </cell>
          <cell r="L112">
            <v>125</v>
          </cell>
          <cell r="M112" t="str">
            <v>market perform</v>
          </cell>
          <cell r="N112">
            <v>0</v>
          </cell>
        </row>
        <row r="113">
          <cell r="K113" t="str">
            <v>MGLU3</v>
          </cell>
          <cell r="L113">
            <v>100</v>
          </cell>
          <cell r="M113" t="str">
            <v>market perform</v>
          </cell>
          <cell r="N113">
            <v>0</v>
          </cell>
        </row>
        <row r="114">
          <cell r="K114" t="str">
            <v>MILS3</v>
          </cell>
          <cell r="L114">
            <v>6.6</v>
          </cell>
          <cell r="M114" t="str">
            <v>outperform</v>
          </cell>
          <cell r="N114">
            <v>0</v>
          </cell>
        </row>
        <row r="115">
          <cell r="K115" t="str">
            <v>MMXM3</v>
          </cell>
          <cell r="L115" t="str">
            <v>Em revisão</v>
          </cell>
          <cell r="M115">
            <v>0</v>
          </cell>
          <cell r="N115">
            <v>0</v>
          </cell>
        </row>
        <row r="116">
          <cell r="K116" t="str">
            <v>MOVI3</v>
          </cell>
          <cell r="L116">
            <v>0</v>
          </cell>
          <cell r="M116">
            <v>0</v>
          </cell>
          <cell r="N116">
            <v>0</v>
          </cell>
        </row>
        <row r="117">
          <cell r="K117" t="str">
            <v>MPLU3</v>
          </cell>
          <cell r="L117">
            <v>50</v>
          </cell>
          <cell r="M117" t="str">
            <v>market perform</v>
          </cell>
          <cell r="N117">
            <v>0</v>
          </cell>
        </row>
        <row r="118">
          <cell r="K118" t="str">
            <v>MRFG3</v>
          </cell>
          <cell r="L118">
            <v>6.5</v>
          </cell>
          <cell r="M118" t="str">
            <v>market perform</v>
          </cell>
          <cell r="N118">
            <v>0</v>
          </cell>
        </row>
        <row r="119">
          <cell r="K119" t="str">
            <v>MRVE3</v>
          </cell>
          <cell r="L119">
            <v>11.5</v>
          </cell>
          <cell r="M119" t="str">
            <v>market perform</v>
          </cell>
          <cell r="N119">
            <v>0</v>
          </cell>
        </row>
        <row r="120">
          <cell r="K120" t="str">
            <v>MULT3</v>
          </cell>
          <cell r="L120">
            <v>60</v>
          </cell>
          <cell r="M120" t="str">
            <v>market perform</v>
          </cell>
          <cell r="N120">
            <v>0</v>
          </cell>
        </row>
        <row r="121">
          <cell r="K121" t="str">
            <v>MYPK3</v>
          </cell>
          <cell r="L121">
            <v>14</v>
          </cell>
          <cell r="M121" t="str">
            <v>market perform</v>
          </cell>
          <cell r="N121">
            <v>0</v>
          </cell>
        </row>
        <row r="122">
          <cell r="K122" t="str">
            <v>NEOE3</v>
          </cell>
          <cell r="L122">
            <v>0</v>
          </cell>
          <cell r="M122">
            <v>0</v>
          </cell>
          <cell r="N122">
            <v>0</v>
          </cell>
        </row>
        <row r="123">
          <cell r="K123" t="str">
            <v>NTCO3</v>
          </cell>
          <cell r="L123">
            <v>0</v>
          </cell>
          <cell r="M123">
            <v>0</v>
          </cell>
          <cell r="N123">
            <v>0</v>
          </cell>
        </row>
        <row r="124">
          <cell r="K124" t="str">
            <v>ODPV3</v>
          </cell>
          <cell r="L124" t="str">
            <v>-</v>
          </cell>
          <cell r="M124">
            <v>0</v>
          </cell>
          <cell r="N124">
            <v>0</v>
          </cell>
        </row>
        <row r="125">
          <cell r="K125" t="str">
            <v>OFSA3</v>
          </cell>
          <cell r="L125">
            <v>41</v>
          </cell>
          <cell r="M125" t="str">
            <v>market perform</v>
          </cell>
          <cell r="N125">
            <v>0</v>
          </cell>
        </row>
        <row r="126">
          <cell r="K126" t="str">
            <v>OGXP3</v>
          </cell>
          <cell r="L126" t="str">
            <v>Em revisão</v>
          </cell>
          <cell r="M126">
            <v>0</v>
          </cell>
          <cell r="N126">
            <v>0</v>
          </cell>
        </row>
        <row r="127">
          <cell r="K127" t="str">
            <v>OIBR3</v>
          </cell>
          <cell r="L127" t="str">
            <v>Em revisão</v>
          </cell>
          <cell r="M127">
            <v>0</v>
          </cell>
          <cell r="N127">
            <v>0</v>
          </cell>
        </row>
        <row r="128">
          <cell r="K128" t="str">
            <v>OIBR4</v>
          </cell>
          <cell r="L128" t="str">
            <v>Em revisão</v>
          </cell>
          <cell r="M128">
            <v>0</v>
          </cell>
          <cell r="N128">
            <v>0</v>
          </cell>
        </row>
        <row r="129">
          <cell r="K129" t="str">
            <v>OSXB3</v>
          </cell>
          <cell r="L129">
            <v>0</v>
          </cell>
          <cell r="M129">
            <v>0</v>
          </cell>
          <cell r="N129">
            <v>0</v>
          </cell>
        </row>
        <row r="130">
          <cell r="K130" t="str">
            <v>PARD3</v>
          </cell>
          <cell r="L130">
            <v>0</v>
          </cell>
          <cell r="M130">
            <v>0</v>
          </cell>
          <cell r="N130">
            <v>0</v>
          </cell>
        </row>
        <row r="131">
          <cell r="K131" t="str">
            <v>PCAR3</v>
          </cell>
          <cell r="L131">
            <v>0</v>
          </cell>
          <cell r="M131">
            <v>0</v>
          </cell>
          <cell r="N131">
            <v>0</v>
          </cell>
        </row>
        <row r="132">
          <cell r="K132" t="str">
            <v>PDGR3</v>
          </cell>
          <cell r="L132" t="str">
            <v>-</v>
          </cell>
          <cell r="M132">
            <v>0</v>
          </cell>
          <cell r="N132">
            <v>0</v>
          </cell>
        </row>
        <row r="133">
          <cell r="K133" t="str">
            <v>PETR3</v>
          </cell>
          <cell r="L133">
            <v>16.600000000000001</v>
          </cell>
          <cell r="M133" t="str">
            <v>outperform</v>
          </cell>
          <cell r="N133">
            <v>0</v>
          </cell>
        </row>
        <row r="134">
          <cell r="K134" t="str">
            <v>PETR4</v>
          </cell>
          <cell r="L134">
            <v>18.399999999999999</v>
          </cell>
          <cell r="M134" t="str">
            <v>outperform</v>
          </cell>
          <cell r="N134">
            <v>0</v>
          </cell>
        </row>
        <row r="135">
          <cell r="K135" t="str">
            <v>PINE4</v>
          </cell>
          <cell r="L135">
            <v>0</v>
          </cell>
          <cell r="M135">
            <v>0</v>
          </cell>
          <cell r="N135">
            <v>0</v>
          </cell>
        </row>
        <row r="136">
          <cell r="K136" t="str">
            <v>PMAM3</v>
          </cell>
          <cell r="L136">
            <v>6.3</v>
          </cell>
          <cell r="M136" t="str">
            <v>market perform</v>
          </cell>
          <cell r="N136">
            <v>0</v>
          </cell>
        </row>
        <row r="137">
          <cell r="K137" t="str">
            <v>POMO4</v>
          </cell>
          <cell r="L137">
            <v>2.7</v>
          </cell>
          <cell r="M137" t="str">
            <v>market perform</v>
          </cell>
          <cell r="N137">
            <v>0</v>
          </cell>
        </row>
        <row r="138">
          <cell r="K138" t="str">
            <v>POSI3</v>
          </cell>
          <cell r="L138">
            <v>0</v>
          </cell>
          <cell r="M138">
            <v>0</v>
          </cell>
          <cell r="N138">
            <v>0</v>
          </cell>
        </row>
        <row r="139">
          <cell r="K139" t="str">
            <v>PRIO3</v>
          </cell>
          <cell r="L139">
            <v>0</v>
          </cell>
          <cell r="M139">
            <v>0</v>
          </cell>
          <cell r="N139">
            <v>0</v>
          </cell>
        </row>
        <row r="140">
          <cell r="K140" t="str">
            <v>PRML3</v>
          </cell>
          <cell r="L140">
            <v>0</v>
          </cell>
          <cell r="M140">
            <v>0</v>
          </cell>
          <cell r="N140">
            <v>0</v>
          </cell>
        </row>
        <row r="141">
          <cell r="K141" t="str">
            <v>PSSA3</v>
          </cell>
          <cell r="L141">
            <v>0</v>
          </cell>
          <cell r="M141">
            <v>0</v>
          </cell>
          <cell r="N141">
            <v>0</v>
          </cell>
        </row>
        <row r="142">
          <cell r="K142" t="str">
            <v>QUAL3</v>
          </cell>
          <cell r="L142">
            <v>0</v>
          </cell>
          <cell r="M142">
            <v>0</v>
          </cell>
          <cell r="N142">
            <v>0</v>
          </cell>
        </row>
        <row r="143">
          <cell r="K143" t="str">
            <v>RADL3</v>
          </cell>
          <cell r="L143">
            <v>78.400000000000006</v>
          </cell>
          <cell r="M143" t="str">
            <v>market perform</v>
          </cell>
          <cell r="N143">
            <v>0</v>
          </cell>
        </row>
        <row r="144">
          <cell r="K144" t="str">
            <v>RAIL3</v>
          </cell>
          <cell r="L144">
            <v>0</v>
          </cell>
          <cell r="M144">
            <v>0</v>
          </cell>
          <cell r="N144">
            <v>0</v>
          </cell>
        </row>
        <row r="145">
          <cell r="K145" t="str">
            <v>RAPT4</v>
          </cell>
          <cell r="L145">
            <v>3.5</v>
          </cell>
          <cell r="M145" t="str">
            <v>market perform</v>
          </cell>
          <cell r="N145">
            <v>0</v>
          </cell>
        </row>
        <row r="146">
          <cell r="K146" t="str">
            <v>RDNI3</v>
          </cell>
          <cell r="L146">
            <v>0</v>
          </cell>
          <cell r="M146">
            <v>0</v>
          </cell>
          <cell r="N146">
            <v>0</v>
          </cell>
        </row>
        <row r="147">
          <cell r="K147" t="str">
            <v>RENT3</v>
          </cell>
          <cell r="L147">
            <v>34</v>
          </cell>
          <cell r="M147" t="str">
            <v>market perform</v>
          </cell>
          <cell r="N147">
            <v>0</v>
          </cell>
        </row>
        <row r="148">
          <cell r="K148" t="str">
            <v>RLOG3</v>
          </cell>
          <cell r="L148">
            <v>0</v>
          </cell>
          <cell r="M148">
            <v>0</v>
          </cell>
          <cell r="N148">
            <v>0</v>
          </cell>
        </row>
        <row r="149">
          <cell r="K149" t="str">
            <v>ROMI3</v>
          </cell>
          <cell r="L149">
            <v>0</v>
          </cell>
          <cell r="M149">
            <v>0</v>
          </cell>
          <cell r="N149">
            <v>0</v>
          </cell>
        </row>
        <row r="150">
          <cell r="K150" t="str">
            <v>RSID3</v>
          </cell>
          <cell r="L150" t="str">
            <v>-</v>
          </cell>
          <cell r="M150">
            <v>0</v>
          </cell>
          <cell r="N150">
            <v>0</v>
          </cell>
        </row>
        <row r="151">
          <cell r="K151" t="str">
            <v>SANB11</v>
          </cell>
          <cell r="L151">
            <v>16</v>
          </cell>
          <cell r="M151" t="str">
            <v>underperform</v>
          </cell>
          <cell r="N151">
            <v>0</v>
          </cell>
        </row>
        <row r="152">
          <cell r="K152" t="str">
            <v>SAPR11</v>
          </cell>
          <cell r="L152">
            <v>0</v>
          </cell>
          <cell r="M152">
            <v>0</v>
          </cell>
          <cell r="N152">
            <v>0</v>
          </cell>
        </row>
        <row r="153">
          <cell r="K153" t="str">
            <v>SBSP3</v>
          </cell>
          <cell r="L153" t="str">
            <v>Em revisão</v>
          </cell>
          <cell r="M153">
            <v>0</v>
          </cell>
          <cell r="N153">
            <v>0</v>
          </cell>
        </row>
        <row r="154">
          <cell r="K154" t="str">
            <v>SCAR3</v>
          </cell>
          <cell r="L154">
            <v>0</v>
          </cell>
          <cell r="M154">
            <v>0</v>
          </cell>
          <cell r="N154">
            <v>0</v>
          </cell>
        </row>
        <row r="155">
          <cell r="K155" t="str">
            <v>SEDU3</v>
          </cell>
          <cell r="L155" t="str">
            <v>-</v>
          </cell>
          <cell r="M155" t="str">
            <v>market perform</v>
          </cell>
          <cell r="N155">
            <v>0</v>
          </cell>
        </row>
        <row r="156">
          <cell r="K156" t="str">
            <v>SEER3</v>
          </cell>
          <cell r="L156">
            <v>12.6</v>
          </cell>
          <cell r="M156" t="str">
            <v>market perform</v>
          </cell>
          <cell r="N156">
            <v>0</v>
          </cell>
        </row>
        <row r="157">
          <cell r="K157" t="str">
            <v>SHOW3</v>
          </cell>
          <cell r="L157">
            <v>0</v>
          </cell>
          <cell r="M157">
            <v>0</v>
          </cell>
          <cell r="N157">
            <v>0</v>
          </cell>
        </row>
        <row r="158">
          <cell r="K158" t="str">
            <v>SLCE3</v>
          </cell>
          <cell r="L158">
            <v>23.6</v>
          </cell>
          <cell r="M158" t="str">
            <v>outperform</v>
          </cell>
          <cell r="N158">
            <v>0</v>
          </cell>
        </row>
        <row r="159">
          <cell r="K159" t="str">
            <v>SLED4</v>
          </cell>
          <cell r="L159">
            <v>0</v>
          </cell>
          <cell r="M159">
            <v>0</v>
          </cell>
          <cell r="N159">
            <v>0</v>
          </cell>
        </row>
        <row r="160">
          <cell r="K160" t="str">
            <v>SMLS3</v>
          </cell>
          <cell r="L160">
            <v>0</v>
          </cell>
          <cell r="M160">
            <v>0</v>
          </cell>
          <cell r="N160">
            <v>0</v>
          </cell>
        </row>
        <row r="161">
          <cell r="K161" t="str">
            <v>SMTO3</v>
          </cell>
          <cell r="L161">
            <v>62</v>
          </cell>
          <cell r="M161" t="str">
            <v>outperform</v>
          </cell>
          <cell r="N161">
            <v>0</v>
          </cell>
        </row>
        <row r="162">
          <cell r="K162" t="str">
            <v>SSBR3</v>
          </cell>
          <cell r="L162">
            <v>0</v>
          </cell>
          <cell r="M162">
            <v>0</v>
          </cell>
          <cell r="N162">
            <v>0</v>
          </cell>
        </row>
        <row r="163">
          <cell r="K163" t="str">
            <v>STBP3</v>
          </cell>
          <cell r="L163">
            <v>0</v>
          </cell>
          <cell r="M163">
            <v>0</v>
          </cell>
          <cell r="N163">
            <v>0</v>
          </cell>
        </row>
        <row r="164">
          <cell r="K164" t="str">
            <v>SULA11</v>
          </cell>
          <cell r="L164">
            <v>0</v>
          </cell>
          <cell r="M164">
            <v>0</v>
          </cell>
          <cell r="N164">
            <v>0</v>
          </cell>
        </row>
        <row r="165">
          <cell r="K165" t="str">
            <v>SUZB3</v>
          </cell>
          <cell r="L165">
            <v>0</v>
          </cell>
          <cell r="M165">
            <v>0</v>
          </cell>
          <cell r="N165">
            <v>0</v>
          </cell>
        </row>
        <row r="166">
          <cell r="K166" t="str">
            <v>TAEE11</v>
          </cell>
          <cell r="L166">
            <v>0</v>
          </cell>
          <cell r="M166">
            <v>0</v>
          </cell>
          <cell r="N166">
            <v>0</v>
          </cell>
        </row>
        <row r="167">
          <cell r="K167" t="str">
            <v>TCSA3</v>
          </cell>
          <cell r="L167">
            <v>2.7</v>
          </cell>
          <cell r="M167" t="str">
            <v>market perform</v>
          </cell>
          <cell r="N167">
            <v>0</v>
          </cell>
        </row>
        <row r="168">
          <cell r="K168" t="str">
            <v>TEND3</v>
          </cell>
          <cell r="L168">
            <v>0</v>
          </cell>
          <cell r="M168">
            <v>0</v>
          </cell>
          <cell r="N168">
            <v>0</v>
          </cell>
        </row>
        <row r="169">
          <cell r="K169" t="str">
            <v>TESA3</v>
          </cell>
          <cell r="L169">
            <v>0</v>
          </cell>
          <cell r="M169">
            <v>0</v>
          </cell>
          <cell r="N169">
            <v>0</v>
          </cell>
        </row>
        <row r="170">
          <cell r="K170" t="str">
            <v>TGMA3</v>
          </cell>
          <cell r="L170">
            <v>0</v>
          </cell>
          <cell r="M170">
            <v>0</v>
          </cell>
          <cell r="N170">
            <v>0</v>
          </cell>
        </row>
        <row r="171">
          <cell r="K171" t="str">
            <v>TIET11</v>
          </cell>
          <cell r="L171">
            <v>0</v>
          </cell>
          <cell r="M171">
            <v>0</v>
          </cell>
          <cell r="N171">
            <v>0</v>
          </cell>
        </row>
        <row r="172">
          <cell r="K172" t="str">
            <v>TIET11</v>
          </cell>
          <cell r="L172">
            <v>0</v>
          </cell>
          <cell r="M172">
            <v>0</v>
          </cell>
          <cell r="N172">
            <v>0</v>
          </cell>
        </row>
        <row r="173">
          <cell r="K173" t="str">
            <v>TIMP3</v>
          </cell>
          <cell r="L173" t="str">
            <v>-</v>
          </cell>
          <cell r="M173">
            <v>0</v>
          </cell>
          <cell r="N173">
            <v>0</v>
          </cell>
        </row>
        <row r="174">
          <cell r="K174" t="str">
            <v>TOTS3</v>
          </cell>
          <cell r="L174">
            <v>0</v>
          </cell>
          <cell r="M174">
            <v>0</v>
          </cell>
          <cell r="N174">
            <v>0</v>
          </cell>
        </row>
        <row r="175">
          <cell r="K175" t="str">
            <v>TPIS3</v>
          </cell>
          <cell r="L175">
            <v>6</v>
          </cell>
          <cell r="M175" t="str">
            <v>outperform</v>
          </cell>
          <cell r="N175">
            <v>0</v>
          </cell>
        </row>
        <row r="176">
          <cell r="K176" t="str">
            <v>TRPL4</v>
          </cell>
          <cell r="L176" t="str">
            <v>-</v>
          </cell>
          <cell r="M176">
            <v>0</v>
          </cell>
          <cell r="N176">
            <v>0</v>
          </cell>
        </row>
        <row r="177">
          <cell r="K177" t="str">
            <v>TUPY3</v>
          </cell>
          <cell r="L177">
            <v>25</v>
          </cell>
          <cell r="M177" t="str">
            <v>outperform</v>
          </cell>
          <cell r="N177">
            <v>0</v>
          </cell>
        </row>
        <row r="178">
          <cell r="K178" t="str">
            <v>UGPA3</v>
          </cell>
          <cell r="L178">
            <v>72</v>
          </cell>
          <cell r="M178" t="str">
            <v>outperform</v>
          </cell>
          <cell r="N178">
            <v>0</v>
          </cell>
        </row>
        <row r="179">
          <cell r="K179" t="str">
            <v>USIM3</v>
          </cell>
          <cell r="L179" t="str">
            <v>-</v>
          </cell>
          <cell r="M179">
            <v>0</v>
          </cell>
          <cell r="N179">
            <v>0</v>
          </cell>
        </row>
        <row r="180">
          <cell r="K180" t="str">
            <v>USIM5</v>
          </cell>
          <cell r="L180">
            <v>4.5</v>
          </cell>
          <cell r="M180" t="str">
            <v>market perform</v>
          </cell>
          <cell r="N180">
            <v>0</v>
          </cell>
        </row>
        <row r="181">
          <cell r="K181" t="str">
            <v>VALE3</v>
          </cell>
          <cell r="L181" t="str">
            <v>-</v>
          </cell>
          <cell r="M181">
            <v>0</v>
          </cell>
          <cell r="N181">
            <v>0</v>
          </cell>
        </row>
        <row r="182">
          <cell r="K182" t="str">
            <v>VIVA3</v>
          </cell>
          <cell r="L182">
            <v>0</v>
          </cell>
          <cell r="M182">
            <v>0</v>
          </cell>
          <cell r="N182">
            <v>0</v>
          </cell>
        </row>
        <row r="183">
          <cell r="K183" t="str">
            <v>VIVT4</v>
          </cell>
          <cell r="L183" t="str">
            <v>-</v>
          </cell>
          <cell r="M183">
            <v>0</v>
          </cell>
          <cell r="N183">
            <v>0</v>
          </cell>
        </row>
        <row r="184">
          <cell r="K184" t="str">
            <v>VLID3</v>
          </cell>
          <cell r="L184">
            <v>0</v>
          </cell>
          <cell r="M184">
            <v>0</v>
          </cell>
          <cell r="N184">
            <v>0</v>
          </cell>
        </row>
        <row r="185">
          <cell r="K185" t="str">
            <v>VVAR11</v>
          </cell>
          <cell r="L185">
            <v>7</v>
          </cell>
          <cell r="M185" t="str">
            <v>outperform</v>
          </cell>
          <cell r="N185">
            <v>0</v>
          </cell>
        </row>
        <row r="186">
          <cell r="K186" t="str">
            <v>WEGE3</v>
          </cell>
          <cell r="L186">
            <v>17.5</v>
          </cell>
          <cell r="M186" t="str">
            <v>market perform</v>
          </cell>
          <cell r="N186">
            <v>0</v>
          </cell>
        </row>
        <row r="187">
          <cell r="K187" t="str">
            <v>WHRL4</v>
          </cell>
          <cell r="L187">
            <v>0</v>
          </cell>
          <cell r="M187">
            <v>0</v>
          </cell>
          <cell r="N187">
            <v>0</v>
          </cell>
        </row>
        <row r="188">
          <cell r="K188" t="str">
            <v>YDUQ3</v>
          </cell>
          <cell r="L188">
            <v>0</v>
          </cell>
          <cell r="M188">
            <v>0</v>
          </cell>
          <cell r="N188">
            <v>0</v>
          </cell>
        </row>
        <row r="189">
          <cell r="K189" t="e">
            <v>#REF!</v>
          </cell>
          <cell r="L189">
            <v>0</v>
          </cell>
          <cell r="M189">
            <v>0</v>
          </cell>
          <cell r="N189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M535"/>
  <sheetViews>
    <sheetView showGridLines="0" tabSelected="1" zoomScale="90" zoomScaleNormal="90" zoomScaleSheetLayoutView="70" workbookViewId="0">
      <pane xSplit="4" ySplit="14" topLeftCell="E144" activePane="bottomRight" state="frozen"/>
      <selection pane="topRight" activeCell="E1" sqref="E1"/>
      <selection pane="bottomLeft" activeCell="A12" sqref="A12"/>
      <selection pane="bottomRight" activeCell="B11" sqref="B11:AP208"/>
    </sheetView>
  </sheetViews>
  <sheetFormatPr defaultColWidth="9.140625" defaultRowHeight="15"/>
  <cols>
    <col min="1" max="1" width="1.28515625" style="2" customWidth="1"/>
    <col min="2" max="2" width="30" style="2" customWidth="1"/>
    <col min="3" max="3" width="6.85546875" style="3" bestFit="1" customWidth="1"/>
    <col min="4" max="4" width="11.28515625" style="9" hidden="1" customWidth="1"/>
    <col min="5" max="5" width="7.28515625" style="2" customWidth="1"/>
    <col min="6" max="6" width="9" style="2" customWidth="1"/>
    <col min="7" max="7" width="9.85546875" style="2" bestFit="1" customWidth="1"/>
    <col min="8" max="9" width="10.42578125" style="2" customWidth="1"/>
    <col min="10" max="13" width="5.7109375" style="2" customWidth="1"/>
    <col min="14" max="14" width="6.7109375" style="2" bestFit="1" customWidth="1"/>
    <col min="15" max="15" width="6.5703125" style="2" bestFit="1" customWidth="1"/>
    <col min="16" max="16" width="8.5703125" style="2" bestFit="1" customWidth="1"/>
    <col min="17" max="17" width="7.7109375" style="4" bestFit="1" customWidth="1"/>
    <col min="18" max="18" width="6.7109375" style="4" bestFit="1" customWidth="1"/>
    <col min="19" max="19" width="6.7109375" style="5" bestFit="1" customWidth="1"/>
    <col min="20" max="20" width="6.28515625" style="3" customWidth="1"/>
    <col min="21" max="21" width="6.140625" style="2" bestFit="1" customWidth="1"/>
    <col min="22" max="23" width="6.28515625" style="2" customWidth="1"/>
    <col min="24" max="24" width="5.7109375" style="2" customWidth="1"/>
    <col min="25" max="25" width="7.42578125" style="2" bestFit="1" customWidth="1"/>
    <col min="26" max="26" width="7.85546875" style="2" bestFit="1" customWidth="1"/>
    <col min="27" max="27" width="6.28515625" style="2" bestFit="1" customWidth="1"/>
    <col min="28" max="28" width="6.7109375" style="6" bestFit="1" customWidth="1"/>
    <col min="29" max="29" width="6.28515625" style="6" bestFit="1" customWidth="1"/>
    <col min="30" max="31" width="6.85546875" style="2" customWidth="1"/>
    <col min="32" max="32" width="4.7109375" style="2" bestFit="1" customWidth="1"/>
    <col min="33" max="33" width="8.28515625" style="336" bestFit="1" customWidth="1"/>
    <col min="34" max="35" width="5.7109375" style="2" customWidth="1"/>
    <col min="36" max="37" width="5.7109375" style="7" customWidth="1"/>
    <col min="38" max="38" width="6.28515625" style="2" bestFit="1" customWidth="1"/>
    <col min="39" max="39" width="6.140625" style="2" bestFit="1" customWidth="1"/>
    <col min="40" max="42" width="5.7109375" style="2" customWidth="1"/>
    <col min="43" max="43" width="9.140625" style="79" hidden="1" customWidth="1"/>
    <col min="44" max="16384" width="9.140625" style="8"/>
  </cols>
  <sheetData>
    <row r="1" spans="1:43" ht="12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313"/>
      <c r="AH1" s="65"/>
      <c r="AI1" s="65"/>
      <c r="AJ1" s="65"/>
      <c r="AK1" s="65"/>
      <c r="AL1" s="65"/>
      <c r="AM1" s="65"/>
      <c r="AN1" s="65"/>
      <c r="AO1" s="65"/>
      <c r="AP1" s="65"/>
      <c r="AQ1" s="8"/>
    </row>
    <row r="2" spans="1:43" ht="12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13"/>
      <c r="AH2" s="65"/>
      <c r="AI2" s="65"/>
      <c r="AJ2" s="65"/>
      <c r="AK2" s="65"/>
      <c r="AL2" s="65"/>
      <c r="AM2" s="65"/>
      <c r="AN2" s="65"/>
      <c r="AO2" s="65"/>
      <c r="AP2" s="65"/>
      <c r="AQ2" s="8"/>
    </row>
    <row r="3" spans="1:43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313"/>
      <c r="AH3" s="65"/>
      <c r="AI3" s="65"/>
      <c r="AJ3" s="65"/>
      <c r="AK3" s="65"/>
      <c r="AL3" s="65"/>
      <c r="AM3" s="65"/>
      <c r="AN3" s="65"/>
      <c r="AO3" s="65"/>
      <c r="AP3" s="65"/>
      <c r="AQ3" s="8"/>
    </row>
    <row r="4" spans="1:43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313"/>
      <c r="AH4" s="65"/>
      <c r="AI4" s="65"/>
      <c r="AJ4" s="65"/>
      <c r="AK4" s="65"/>
      <c r="AL4" s="65"/>
      <c r="AM4" s="65"/>
      <c r="AN4" s="65"/>
      <c r="AO4" s="65"/>
      <c r="AP4" s="65"/>
      <c r="AQ4" s="8"/>
    </row>
    <row r="5" spans="1:43" ht="5.0999999999999996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314"/>
      <c r="AH5" s="66"/>
      <c r="AI5" s="66"/>
      <c r="AJ5" s="66"/>
      <c r="AK5" s="66"/>
      <c r="AL5" s="66"/>
      <c r="AM5" s="66"/>
      <c r="AN5" s="66"/>
      <c r="AO5" s="66"/>
      <c r="AP5" s="66"/>
      <c r="AQ5" s="8"/>
    </row>
    <row r="6" spans="1:43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315"/>
      <c r="AH6" s="67"/>
      <c r="AI6" s="67"/>
      <c r="AJ6" s="67"/>
      <c r="AK6" s="67"/>
      <c r="AL6" s="67"/>
      <c r="AM6" s="67"/>
      <c r="AN6" s="67"/>
      <c r="AO6" s="67"/>
      <c r="AP6" s="67"/>
      <c r="AQ6" s="8"/>
    </row>
    <row r="7" spans="1:43" ht="15" customHeight="1"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316"/>
      <c r="AH7" s="299"/>
      <c r="AI7" s="299"/>
      <c r="AJ7" s="299"/>
      <c r="AK7" s="299"/>
      <c r="AL7" s="299"/>
      <c r="AM7" s="299"/>
      <c r="AN7" s="299"/>
      <c r="AO7" s="299"/>
      <c r="AP7" s="299"/>
      <c r="AQ7" s="8"/>
    </row>
    <row r="8" spans="1:43" s="312" customFormat="1" ht="3" customHeight="1">
      <c r="A8" s="308"/>
      <c r="B8" s="309"/>
      <c r="C8" s="310"/>
      <c r="D8" s="309"/>
      <c r="E8" s="311"/>
      <c r="F8" s="310"/>
      <c r="G8" s="310"/>
      <c r="H8" s="310"/>
      <c r="I8" s="310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17"/>
      <c r="AH8" s="307"/>
      <c r="AI8" s="307"/>
      <c r="AJ8" s="307"/>
      <c r="AK8" s="307"/>
      <c r="AL8" s="307"/>
      <c r="AM8" s="307"/>
      <c r="AN8" s="307"/>
      <c r="AO8" s="307"/>
      <c r="AP8" s="307"/>
    </row>
    <row r="9" spans="1:43" ht="3" customHeight="1">
      <c r="B9" s="57"/>
      <c r="C9" s="58"/>
      <c r="D9" s="57"/>
      <c r="E9" s="59"/>
      <c r="F9" s="58"/>
      <c r="G9" s="58"/>
      <c r="H9" s="58"/>
      <c r="I9" s="58"/>
      <c r="J9" s="60"/>
      <c r="K9" s="25"/>
      <c r="L9" s="61"/>
      <c r="M9" s="27"/>
      <c r="N9" s="15"/>
      <c r="O9" s="16"/>
      <c r="P9" s="62"/>
      <c r="Q9" s="63"/>
      <c r="R9" s="15"/>
      <c r="S9" s="15"/>
      <c r="T9" s="15"/>
      <c r="U9" s="15"/>
      <c r="V9" s="15"/>
      <c r="W9" s="16"/>
      <c r="X9" s="16"/>
      <c r="Y9" s="15"/>
      <c r="Z9" s="64"/>
      <c r="AA9" s="64"/>
      <c r="AB9" s="15"/>
      <c r="AC9" s="15"/>
      <c r="AD9" s="15"/>
      <c r="AE9" s="15"/>
      <c r="AF9" s="15"/>
      <c r="AG9" s="318"/>
      <c r="AH9" s="18"/>
      <c r="AI9" s="18"/>
      <c r="AJ9" s="18"/>
      <c r="AK9" s="18"/>
      <c r="AL9" s="28"/>
      <c r="AM9" s="18"/>
      <c r="AN9" s="18"/>
      <c r="AO9" s="29"/>
      <c r="AP9" s="79"/>
      <c r="AQ9" s="8"/>
    </row>
    <row r="10" spans="1:43" ht="3" customHeight="1">
      <c r="B10" s="57"/>
      <c r="C10" s="58"/>
      <c r="D10" s="57"/>
      <c r="E10" s="59"/>
      <c r="F10" s="58"/>
      <c r="G10" s="58"/>
      <c r="H10" s="58"/>
      <c r="I10" s="58"/>
      <c r="J10" s="60"/>
      <c r="K10" s="25"/>
      <c r="L10" s="61"/>
      <c r="M10" s="27"/>
      <c r="N10" s="15"/>
      <c r="O10" s="16"/>
      <c r="P10" s="62"/>
      <c r="Q10" s="63"/>
      <c r="R10" s="15"/>
      <c r="S10" s="15"/>
      <c r="T10" s="15"/>
      <c r="U10" s="15"/>
      <c r="V10" s="15"/>
      <c r="W10" s="16"/>
      <c r="X10" s="16"/>
      <c r="Y10" s="15"/>
      <c r="Z10" s="64"/>
      <c r="AA10" s="64"/>
      <c r="AB10" s="15"/>
      <c r="AC10" s="15"/>
      <c r="AD10" s="15"/>
      <c r="AE10" s="15"/>
      <c r="AF10" s="15"/>
      <c r="AG10" s="318"/>
      <c r="AH10" s="18"/>
      <c r="AI10" s="18"/>
      <c r="AJ10" s="18"/>
      <c r="AK10" s="18"/>
      <c r="AL10" s="28"/>
      <c r="AM10" s="18"/>
      <c r="AN10" s="18"/>
      <c r="AO10" s="29"/>
      <c r="AP10" s="79"/>
      <c r="AQ10" s="8"/>
    </row>
    <row r="11" spans="1:43">
      <c r="B11" s="348">
        <v>44692</v>
      </c>
      <c r="C11" s="394"/>
      <c r="D11" s="172"/>
      <c r="E11" s="68"/>
      <c r="F11" s="68"/>
      <c r="G11" s="108"/>
      <c r="H11" s="68"/>
      <c r="I11" s="68"/>
      <c r="J11" s="68"/>
      <c r="K11" s="68"/>
      <c r="L11" s="68"/>
      <c r="M11" s="68"/>
      <c r="N11" s="68"/>
      <c r="O11" s="68"/>
      <c r="P11" s="349"/>
      <c r="Q11" s="69"/>
      <c r="R11" s="69"/>
      <c r="S11" s="70"/>
      <c r="T11" s="70"/>
      <c r="U11" s="70"/>
      <c r="V11" s="70"/>
      <c r="W11" s="70"/>
      <c r="X11" s="70"/>
      <c r="Y11" s="71"/>
      <c r="Z11" s="71"/>
      <c r="AA11" s="70"/>
      <c r="AB11" s="70"/>
      <c r="AC11" s="70"/>
      <c r="AD11" s="70"/>
      <c r="AE11" s="70"/>
      <c r="AF11" s="70"/>
      <c r="AG11" s="319"/>
      <c r="AH11" s="70"/>
      <c r="AI11" s="68"/>
      <c r="AJ11" s="68"/>
      <c r="AK11" s="68"/>
      <c r="AL11" s="78"/>
      <c r="AM11" s="68"/>
      <c r="AN11" s="68"/>
      <c r="AO11" s="86"/>
      <c r="AP11" s="87"/>
      <c r="AQ11" s="8"/>
    </row>
    <row r="12" spans="1:43">
      <c r="B12" s="88"/>
      <c r="C12" s="88"/>
      <c r="D12" s="89"/>
      <c r="E12" s="409" t="s">
        <v>13</v>
      </c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 t="s">
        <v>14</v>
      </c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09" t="s">
        <v>15</v>
      </c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11"/>
      <c r="AQ12" s="90"/>
    </row>
    <row r="13" spans="1:43" ht="19.5" customHeight="1">
      <c r="B13" s="91"/>
      <c r="C13" s="91"/>
      <c r="D13" s="92"/>
      <c r="E13" s="418" t="s">
        <v>16</v>
      </c>
      <c r="F13" s="418" t="s">
        <v>503</v>
      </c>
      <c r="G13" s="420" t="s">
        <v>17</v>
      </c>
      <c r="H13" s="422" t="s">
        <v>18</v>
      </c>
      <c r="I13" s="425" t="s">
        <v>392</v>
      </c>
      <c r="J13" s="424" t="s">
        <v>0</v>
      </c>
      <c r="K13" s="424"/>
      <c r="L13" s="424"/>
      <c r="M13" s="424"/>
      <c r="N13" s="416" t="s">
        <v>1</v>
      </c>
      <c r="O13" s="416" t="s">
        <v>2</v>
      </c>
      <c r="P13" s="416" t="s">
        <v>504</v>
      </c>
      <c r="Q13" s="416" t="s">
        <v>505</v>
      </c>
      <c r="R13" s="412" t="s">
        <v>19</v>
      </c>
      <c r="S13" s="412"/>
      <c r="T13" s="412"/>
      <c r="U13" s="412" t="s">
        <v>86</v>
      </c>
      <c r="V13" s="412"/>
      <c r="W13" s="412"/>
      <c r="X13" s="412" t="s">
        <v>87</v>
      </c>
      <c r="Y13" s="412"/>
      <c r="Z13" s="412"/>
      <c r="AA13" s="412" t="s">
        <v>20</v>
      </c>
      <c r="AB13" s="412"/>
      <c r="AC13" s="412"/>
      <c r="AD13" s="414" t="s">
        <v>101</v>
      </c>
      <c r="AE13" s="414" t="s">
        <v>506</v>
      </c>
      <c r="AF13" s="414" t="s">
        <v>102</v>
      </c>
      <c r="AG13" s="407" t="s">
        <v>507</v>
      </c>
      <c r="AH13" s="412" t="s">
        <v>21</v>
      </c>
      <c r="AI13" s="412"/>
      <c r="AJ13" s="412"/>
      <c r="AK13" s="412" t="s">
        <v>88</v>
      </c>
      <c r="AL13" s="412"/>
      <c r="AM13" s="412"/>
      <c r="AN13" s="412" t="s">
        <v>22</v>
      </c>
      <c r="AO13" s="412"/>
      <c r="AP13" s="413"/>
      <c r="AQ13" s="68"/>
    </row>
    <row r="14" spans="1:43" ht="15" customHeight="1">
      <c r="B14" s="350" t="s">
        <v>3</v>
      </c>
      <c r="C14" s="351" t="s">
        <v>4</v>
      </c>
      <c r="D14" s="351"/>
      <c r="E14" s="419"/>
      <c r="F14" s="419"/>
      <c r="G14" s="421"/>
      <c r="H14" s="423"/>
      <c r="I14" s="426"/>
      <c r="J14" s="351" t="s">
        <v>5</v>
      </c>
      <c r="K14" s="351" t="s">
        <v>6</v>
      </c>
      <c r="L14" s="351" t="s">
        <v>7</v>
      </c>
      <c r="M14" s="351" t="s">
        <v>8</v>
      </c>
      <c r="N14" s="417"/>
      <c r="O14" s="417"/>
      <c r="P14" s="417"/>
      <c r="Q14" s="417"/>
      <c r="R14" s="100">
        <v>2020</v>
      </c>
      <c r="S14" s="100" t="s">
        <v>482</v>
      </c>
      <c r="T14" s="100" t="s">
        <v>483</v>
      </c>
      <c r="U14" s="100">
        <v>2020</v>
      </c>
      <c r="V14" s="100" t="s">
        <v>482</v>
      </c>
      <c r="W14" s="100" t="s">
        <v>483</v>
      </c>
      <c r="X14" s="100">
        <v>2020</v>
      </c>
      <c r="Y14" s="100" t="s">
        <v>482</v>
      </c>
      <c r="Z14" s="100" t="s">
        <v>483</v>
      </c>
      <c r="AA14" s="100">
        <v>2020</v>
      </c>
      <c r="AB14" s="100" t="s">
        <v>482</v>
      </c>
      <c r="AC14" s="100" t="s">
        <v>483</v>
      </c>
      <c r="AD14" s="415"/>
      <c r="AE14" s="415"/>
      <c r="AF14" s="415"/>
      <c r="AG14" s="408"/>
      <c r="AH14" s="100">
        <v>2020</v>
      </c>
      <c r="AI14" s="100" t="s">
        <v>482</v>
      </c>
      <c r="AJ14" s="100" t="s">
        <v>483</v>
      </c>
      <c r="AK14" s="100">
        <v>2020</v>
      </c>
      <c r="AL14" s="100" t="s">
        <v>482</v>
      </c>
      <c r="AM14" s="100" t="s">
        <v>483</v>
      </c>
      <c r="AN14" s="100">
        <v>2020</v>
      </c>
      <c r="AO14" s="100" t="s">
        <v>482</v>
      </c>
      <c r="AP14" s="100" t="s">
        <v>483</v>
      </c>
      <c r="AQ14" s="68"/>
    </row>
    <row r="15" spans="1:43" s="119" customFormat="1" ht="9.9499999999999993" customHeight="1">
      <c r="A15" s="2"/>
      <c r="B15" s="179" t="s">
        <v>9</v>
      </c>
      <c r="C15" s="180" t="s">
        <v>10</v>
      </c>
      <c r="D15" s="181" t="s">
        <v>79</v>
      </c>
      <c r="E15" s="182">
        <v>104396</v>
      </c>
      <c r="F15" s="183">
        <v>137000</v>
      </c>
      <c r="G15" s="184">
        <v>31.231081650637947</v>
      </c>
      <c r="H15" s="185"/>
      <c r="I15" s="186"/>
      <c r="J15" s="187">
        <v>1.2481434864572538</v>
      </c>
      <c r="K15" s="187">
        <v>-3.2252353068555784</v>
      </c>
      <c r="L15" s="188">
        <v>-0.40596269272115126</v>
      </c>
      <c r="M15" s="188">
        <v>-15.099629558274819</v>
      </c>
      <c r="N15" s="182">
        <v>131190.296875</v>
      </c>
      <c r="O15" s="182">
        <v>100074.6015625</v>
      </c>
      <c r="P15" s="189"/>
      <c r="Q15" s="182"/>
      <c r="R15" s="190"/>
      <c r="S15" s="190"/>
      <c r="T15" s="130"/>
      <c r="U15" s="130"/>
      <c r="V15" s="190"/>
      <c r="W15" s="190"/>
      <c r="X15" s="190"/>
      <c r="Y15" s="190"/>
      <c r="Z15" s="190"/>
      <c r="AA15" s="190"/>
      <c r="AB15" s="131"/>
      <c r="AC15" s="131"/>
      <c r="AD15" s="190"/>
      <c r="AE15" s="190"/>
      <c r="AF15" s="190"/>
      <c r="AG15" s="320">
        <v>9.1025401182468624</v>
      </c>
      <c r="AH15" s="191">
        <v>6.4156676433784856</v>
      </c>
      <c r="AI15" s="191">
        <v>6.4156676433784856</v>
      </c>
      <c r="AJ15" s="191">
        <v>6.4156676433784856</v>
      </c>
      <c r="AK15" s="191">
        <v>1.4968828327179202</v>
      </c>
      <c r="AL15" s="191">
        <v>1.3865529792501208</v>
      </c>
      <c r="AM15" s="191">
        <v>1.2688875948265268</v>
      </c>
      <c r="AN15" s="192">
        <v>27.799837</v>
      </c>
      <c r="AO15" s="193">
        <v>27.396277000000001</v>
      </c>
      <c r="AP15" s="193">
        <v>27.396277000000001</v>
      </c>
      <c r="AQ15" s="93"/>
    </row>
    <row r="16" spans="1:43" s="119" customFormat="1" ht="9.9499999999999993" customHeight="1">
      <c r="A16" s="2"/>
      <c r="B16" s="179" t="s">
        <v>11</v>
      </c>
      <c r="C16" s="180" t="s">
        <v>12</v>
      </c>
      <c r="D16" s="181" t="s">
        <v>80</v>
      </c>
      <c r="E16" s="182">
        <v>31834.11</v>
      </c>
      <c r="F16" s="338" t="s">
        <v>84</v>
      </c>
      <c r="G16" s="338" t="s">
        <v>84</v>
      </c>
      <c r="H16" s="185"/>
      <c r="I16" s="186"/>
      <c r="J16" s="187">
        <v>-1.0156171779629464</v>
      </c>
      <c r="K16" s="187">
        <v>-3.4663332647000722</v>
      </c>
      <c r="L16" s="188">
        <v>-12.539040520818679</v>
      </c>
      <c r="M16" s="188">
        <v>-7.1056600161778167</v>
      </c>
      <c r="N16" s="182">
        <v>36952.6484375</v>
      </c>
      <c r="O16" s="182">
        <v>31476.55078125</v>
      </c>
      <c r="P16" s="189"/>
      <c r="Q16" s="182"/>
      <c r="R16" s="190"/>
      <c r="S16" s="190"/>
      <c r="T16" s="130"/>
      <c r="U16" s="130"/>
      <c r="V16" s="190"/>
      <c r="W16" s="190"/>
      <c r="X16" s="190"/>
      <c r="Y16" s="190"/>
      <c r="Z16" s="190"/>
      <c r="AA16" s="190"/>
      <c r="AB16" s="131"/>
      <c r="AC16" s="131"/>
      <c r="AD16" s="190"/>
      <c r="AE16" s="190"/>
      <c r="AF16" s="190"/>
      <c r="AG16" s="320">
        <v>2.0384228567073879</v>
      </c>
      <c r="AH16" s="191">
        <v>16.65915448087862</v>
      </c>
      <c r="AI16" s="191">
        <v>16.65915448087862</v>
      </c>
      <c r="AJ16" s="191">
        <v>16.660051556421319</v>
      </c>
      <c r="AK16" s="191">
        <v>4.2891320171296208</v>
      </c>
      <c r="AL16" s="191">
        <v>4.0322083221531688</v>
      </c>
      <c r="AM16" s="191">
        <v>3.6018069241420423</v>
      </c>
      <c r="AN16" s="192">
        <v>24.208292</v>
      </c>
      <c r="AO16" s="193">
        <v>30.364867</v>
      </c>
      <c r="AP16" s="193">
        <v>30.364867</v>
      </c>
      <c r="AQ16" s="94"/>
    </row>
    <row r="17" spans="1:49" s="119" customFormat="1" ht="3.95" customHeight="1">
      <c r="A17" s="2"/>
      <c r="B17" s="179"/>
      <c r="C17" s="180"/>
      <c r="D17" s="180"/>
      <c r="E17" s="185"/>
      <c r="F17" s="185"/>
      <c r="G17" s="194"/>
      <c r="H17" s="195"/>
      <c r="I17" s="196"/>
      <c r="J17" s="187"/>
      <c r="K17" s="197"/>
      <c r="L17" s="198"/>
      <c r="M17" s="198"/>
      <c r="N17" s="199"/>
      <c r="O17" s="199"/>
      <c r="P17" s="200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321"/>
      <c r="AH17" s="202"/>
      <c r="AI17" s="202"/>
      <c r="AJ17" s="202"/>
      <c r="AK17" s="203"/>
      <c r="AL17" s="203"/>
      <c r="AM17" s="202"/>
      <c r="AN17" s="201"/>
      <c r="AO17" s="201"/>
      <c r="AP17" s="201"/>
      <c r="AQ17" s="94"/>
    </row>
    <row r="18" spans="1:49" s="119" customFormat="1" ht="9" customHeight="1">
      <c r="A18" s="2"/>
      <c r="B18" s="357" t="s">
        <v>81</v>
      </c>
      <c r="C18" s="357"/>
      <c r="D18" s="357"/>
      <c r="E18" s="358"/>
      <c r="F18" s="359"/>
      <c r="G18" s="204"/>
      <c r="H18" s="205"/>
      <c r="I18" s="206"/>
      <c r="J18" s="207"/>
      <c r="K18" s="207"/>
      <c r="L18" s="207"/>
      <c r="M18" s="208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322"/>
      <c r="AH18" s="209"/>
      <c r="AI18" s="209"/>
      <c r="AJ18" s="209"/>
      <c r="AK18" s="209"/>
      <c r="AL18" s="209"/>
      <c r="AM18" s="209"/>
      <c r="AN18" s="210"/>
      <c r="AO18" s="210"/>
      <c r="AP18" s="210"/>
      <c r="AQ18" s="94"/>
    </row>
    <row r="19" spans="1:49" s="119" customFormat="1" ht="6" customHeight="1">
      <c r="A19" s="2"/>
      <c r="B19" s="360"/>
      <c r="C19" s="360"/>
      <c r="D19" s="360"/>
      <c r="E19" s="361"/>
      <c r="F19" s="362"/>
      <c r="G19" s="211"/>
      <c r="H19" s="212"/>
      <c r="I19" s="213"/>
      <c r="J19" s="214"/>
      <c r="K19" s="214"/>
      <c r="L19" s="214"/>
      <c r="M19" s="215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323"/>
      <c r="AH19" s="216"/>
      <c r="AI19" s="216"/>
      <c r="AJ19" s="216"/>
      <c r="AK19" s="216"/>
      <c r="AL19" s="216"/>
      <c r="AM19" s="216"/>
      <c r="AN19" s="214"/>
      <c r="AO19" s="214"/>
      <c r="AP19" s="214"/>
      <c r="AQ19" s="94"/>
    </row>
    <row r="20" spans="1:49" s="119" customFormat="1" ht="9" customHeight="1">
      <c r="A20" s="2"/>
      <c r="B20" s="363" t="s">
        <v>82</v>
      </c>
      <c r="C20" s="364"/>
      <c r="D20" s="364"/>
      <c r="E20" s="365"/>
      <c r="F20" s="366"/>
      <c r="G20" s="217"/>
      <c r="H20" s="218"/>
      <c r="I20" s="219"/>
      <c r="J20" s="220"/>
      <c r="K20" s="220"/>
      <c r="L20" s="220"/>
      <c r="M20" s="221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324"/>
      <c r="AH20" s="222">
        <v>9.9485164908173864</v>
      </c>
      <c r="AI20" s="222">
        <v>8.3016657388938757</v>
      </c>
      <c r="AJ20" s="222">
        <v>8.8464637387422211</v>
      </c>
      <c r="AK20" s="222">
        <v>12.071302787874716</v>
      </c>
      <c r="AL20" s="222">
        <v>2.7305554679189767</v>
      </c>
      <c r="AM20" s="222">
        <v>2.8683345405325165</v>
      </c>
      <c r="AN20" s="223">
        <v>25.363051586436768</v>
      </c>
      <c r="AO20" s="223">
        <v>24.568999999999999</v>
      </c>
      <c r="AP20" s="223">
        <v>20.929399999999998</v>
      </c>
      <c r="AQ20" s="94"/>
    </row>
    <row r="21" spans="1:49" s="119" customFormat="1" ht="9" customHeight="1">
      <c r="A21" s="2"/>
      <c r="B21" s="224" t="s">
        <v>408</v>
      </c>
      <c r="C21" s="225" t="s">
        <v>409</v>
      </c>
      <c r="D21" s="226" t="s">
        <v>410</v>
      </c>
      <c r="E21" s="367">
        <v>31.05</v>
      </c>
      <c r="F21" s="368">
        <v>28</v>
      </c>
      <c r="G21" s="227">
        <v>-9.8228663446054743</v>
      </c>
      <c r="H21" s="369" t="s">
        <v>453</v>
      </c>
      <c r="I21" s="228">
        <v>44477</v>
      </c>
      <c r="J21" s="187">
        <v>-5.0458715596330306</v>
      </c>
      <c r="K21" s="187">
        <v>-8.6496028243601142</v>
      </c>
      <c r="L21" s="188">
        <v>14.562963509574578</v>
      </c>
      <c r="M21" s="188">
        <v>8.8366223842406111</v>
      </c>
      <c r="N21" s="229">
        <v>35.090000000000003</v>
      </c>
      <c r="O21" s="229">
        <v>23.23</v>
      </c>
      <c r="P21" s="189">
        <v>26.755400000000002</v>
      </c>
      <c r="Q21" s="182">
        <v>3201.3290401600002</v>
      </c>
      <c r="R21" s="182">
        <v>705.20600000000002</v>
      </c>
      <c r="S21" s="370">
        <v>751</v>
      </c>
      <c r="T21" s="370">
        <v>765</v>
      </c>
      <c r="U21" s="182">
        <v>224.68299999999999</v>
      </c>
      <c r="V21" s="370">
        <v>782</v>
      </c>
      <c r="W21" s="370">
        <v>516</v>
      </c>
      <c r="X21" s="369">
        <v>31.860619450203203</v>
      </c>
      <c r="Y21" s="369">
        <v>104.12782956058588</v>
      </c>
      <c r="Z21" s="369">
        <v>67.450980392156865</v>
      </c>
      <c r="AA21" s="182">
        <v>119.554</v>
      </c>
      <c r="AB21" s="370">
        <v>609</v>
      </c>
      <c r="AC21" s="370">
        <v>334</v>
      </c>
      <c r="AD21" s="182">
        <v>-207.38599999999997</v>
      </c>
      <c r="AE21" s="183">
        <v>2993.9430401600002</v>
      </c>
      <c r="AF21" s="371">
        <v>2.0162930000000001</v>
      </c>
      <c r="AG21" s="193">
        <v>6.4480117917403961</v>
      </c>
      <c r="AH21" s="191">
        <v>6.9643652561247213</v>
      </c>
      <c r="AI21" s="191">
        <v>6.9643652561247213</v>
      </c>
      <c r="AJ21" s="191">
        <v>12.120155038759689</v>
      </c>
      <c r="AK21" s="191">
        <v>13.325187220038901</v>
      </c>
      <c r="AL21" s="191">
        <v>3.8285716626086961</v>
      </c>
      <c r="AM21" s="191">
        <v>5.8022151941085278</v>
      </c>
      <c r="AN21" s="192">
        <v>11.942847947262319</v>
      </c>
      <c r="AO21" s="193">
        <v>25.7</v>
      </c>
      <c r="AP21" s="193">
        <v>13.9</v>
      </c>
      <c r="AQ21" s="121">
        <v>1</v>
      </c>
    </row>
    <row r="22" spans="1:49" s="119" customFormat="1" ht="9" hidden="1" customHeight="1">
      <c r="A22" s="2"/>
      <c r="B22" s="224" t="s">
        <v>418</v>
      </c>
      <c r="C22" s="225" t="s">
        <v>419</v>
      </c>
      <c r="D22" s="226" t="s">
        <v>420</v>
      </c>
      <c r="E22" s="367" t="s">
        <v>84</v>
      </c>
      <c r="F22" s="368" t="s">
        <v>452</v>
      </c>
      <c r="G22" s="227" t="s">
        <v>93</v>
      </c>
      <c r="H22" s="369" t="s">
        <v>394</v>
      </c>
      <c r="I22" s="228" t="s">
        <v>395</v>
      </c>
      <c r="J22" s="187" t="e">
        <v>#VALUE!</v>
      </c>
      <c r="K22" s="187" t="e">
        <v>#VALUE!</v>
      </c>
      <c r="L22" s="188" t="e">
        <v>#VALUE!</v>
      </c>
      <c r="M22" s="188" t="s">
        <v>84</v>
      </c>
      <c r="N22" s="229" t="s">
        <v>84</v>
      </c>
      <c r="O22" s="229" t="s">
        <v>84</v>
      </c>
      <c r="P22" s="189" t="e">
        <v>#VALUE!</v>
      </c>
      <c r="Q22" s="182" t="s">
        <v>395</v>
      </c>
      <c r="R22" s="182">
        <v>6538.0860000000002</v>
      </c>
      <c r="S22" s="370" t="s">
        <v>84</v>
      </c>
      <c r="T22" s="370" t="s">
        <v>84</v>
      </c>
      <c r="U22" s="182">
        <v>2271.4960000000001</v>
      </c>
      <c r="V22" s="370" t="s">
        <v>84</v>
      </c>
      <c r="W22" s="370" t="s">
        <v>84</v>
      </c>
      <c r="X22" s="369">
        <v>34.742522505822038</v>
      </c>
      <c r="Y22" s="369">
        <v>0</v>
      </c>
      <c r="Z22" s="369">
        <v>0</v>
      </c>
      <c r="AA22" s="182">
        <v>-1551.09</v>
      </c>
      <c r="AB22" s="370" t="s">
        <v>84</v>
      </c>
      <c r="AC22" s="370" t="s">
        <v>84</v>
      </c>
      <c r="AD22" s="182">
        <v>9049.5700000000015</v>
      </c>
      <c r="AE22" s="183" t="e">
        <v>#VALUE!</v>
      </c>
      <c r="AF22" s="371">
        <v>0</v>
      </c>
      <c r="AG22" s="193" t="s">
        <v>84</v>
      </c>
      <c r="AH22" s="191" t="s">
        <v>84</v>
      </c>
      <c r="AI22" s="191" t="s">
        <v>84</v>
      </c>
      <c r="AJ22" s="191" t="s">
        <v>84</v>
      </c>
      <c r="AK22" s="191">
        <v>0</v>
      </c>
      <c r="AL22" s="191">
        <v>0</v>
      </c>
      <c r="AM22" s="191">
        <v>0</v>
      </c>
      <c r="AN22" s="192" t="s">
        <v>84</v>
      </c>
      <c r="AO22" s="193" t="s">
        <v>84</v>
      </c>
      <c r="AP22" s="193" t="s">
        <v>84</v>
      </c>
      <c r="AQ22" s="121">
        <v>0</v>
      </c>
    </row>
    <row r="23" spans="1:49" s="119" customFormat="1" ht="9" customHeight="1">
      <c r="A23" s="2"/>
      <c r="B23" s="224" t="s">
        <v>384</v>
      </c>
      <c r="C23" s="225" t="s">
        <v>385</v>
      </c>
      <c r="D23" s="226" t="s">
        <v>386</v>
      </c>
      <c r="E23" s="367">
        <v>8.07</v>
      </c>
      <c r="F23" s="368">
        <v>14</v>
      </c>
      <c r="G23" s="227">
        <v>73.482032218091689</v>
      </c>
      <c r="H23" s="369" t="s">
        <v>394</v>
      </c>
      <c r="I23" s="228" t="s">
        <v>395</v>
      </c>
      <c r="J23" s="187">
        <v>-1.5853658536585269</v>
      </c>
      <c r="K23" s="187">
        <v>-5.9440559440559371</v>
      </c>
      <c r="L23" s="188">
        <v>-28.558781869688378</v>
      </c>
      <c r="M23" s="188">
        <v>-13.085621970920835</v>
      </c>
      <c r="N23" s="229">
        <v>11.54</v>
      </c>
      <c r="O23" s="229">
        <v>7.81</v>
      </c>
      <c r="P23" s="189">
        <v>9.8902090000000005</v>
      </c>
      <c r="Q23" s="182">
        <v>2955.6000000000004</v>
      </c>
      <c r="R23" s="182">
        <v>5396.1120000000001</v>
      </c>
      <c r="S23" s="370">
        <v>9259.3330000000005</v>
      </c>
      <c r="T23" s="370">
        <v>9521.6669999999995</v>
      </c>
      <c r="U23" s="182">
        <v>442.33900000000006</v>
      </c>
      <c r="V23" s="370">
        <v>936.5</v>
      </c>
      <c r="W23" s="370">
        <v>946</v>
      </c>
      <c r="X23" s="369">
        <v>8.197365065810347</v>
      </c>
      <c r="Y23" s="369">
        <v>10.114119451152691</v>
      </c>
      <c r="Z23" s="369">
        <v>9.9352350801598082</v>
      </c>
      <c r="AA23" s="182">
        <v>239.62799999999999</v>
      </c>
      <c r="AB23" s="370">
        <v>508</v>
      </c>
      <c r="AC23" s="370">
        <v>528</v>
      </c>
      <c r="AD23" s="182">
        <v>1249.742</v>
      </c>
      <c r="AE23" s="183">
        <v>4205.3420000000006</v>
      </c>
      <c r="AF23" s="371">
        <v>0.26204460000000002</v>
      </c>
      <c r="AG23" s="193">
        <v>3.1917735516807189</v>
      </c>
      <c r="AH23" s="191">
        <v>4.9309309309309315</v>
      </c>
      <c r="AI23" s="191">
        <v>6.5003958828186859</v>
      </c>
      <c r="AJ23" s="191">
        <v>6.1131794489947886</v>
      </c>
      <c r="AK23" s="191">
        <v>9.5070568048487694</v>
      </c>
      <c r="AL23" s="191">
        <v>4.4904879871863326</v>
      </c>
      <c r="AM23" s="191">
        <v>4.4453932346723048</v>
      </c>
      <c r="AN23" s="192">
        <v>10.846608829204186</v>
      </c>
      <c r="AO23" s="193">
        <v>17.52</v>
      </c>
      <c r="AP23" s="193">
        <v>21.45</v>
      </c>
      <c r="AQ23" s="121"/>
    </row>
    <row r="24" spans="1:49" s="119" customFormat="1" ht="9" customHeight="1">
      <c r="A24" s="2"/>
      <c r="B24" s="224" t="s">
        <v>401</v>
      </c>
      <c r="C24" s="225" t="s">
        <v>94</v>
      </c>
      <c r="D24" s="226" t="s">
        <v>103</v>
      </c>
      <c r="E24" s="367">
        <v>18.329999999999998</v>
      </c>
      <c r="F24" s="368">
        <v>32.181819915771484</v>
      </c>
      <c r="G24" s="227">
        <v>75.569121198971573</v>
      </c>
      <c r="H24" s="369" t="s">
        <v>394</v>
      </c>
      <c r="I24" s="228" t="s">
        <v>395</v>
      </c>
      <c r="J24" s="187">
        <v>2.6890756302520913</v>
      </c>
      <c r="K24" s="187">
        <v>-10.720374068481808</v>
      </c>
      <c r="L24" s="188">
        <v>-13.558123084178265</v>
      </c>
      <c r="M24" s="188">
        <v>-12.115836409838431</v>
      </c>
      <c r="N24" s="229">
        <v>27.39</v>
      </c>
      <c r="O24" s="229">
        <v>17.03</v>
      </c>
      <c r="P24" s="189">
        <v>160.91380000000001</v>
      </c>
      <c r="Q24" s="182">
        <v>34295.498055600001</v>
      </c>
      <c r="R24" s="182">
        <v>13508.787</v>
      </c>
      <c r="S24" s="370">
        <v>136681.70000000001</v>
      </c>
      <c r="T24" s="370">
        <v>145527</v>
      </c>
      <c r="U24" s="182">
        <v>2453.596</v>
      </c>
      <c r="V24" s="370">
        <v>15522.4</v>
      </c>
      <c r="W24" s="370">
        <v>17782.444</v>
      </c>
      <c r="X24" s="369">
        <v>18.162963114304787</v>
      </c>
      <c r="Y24" s="369">
        <v>11.356604432049059</v>
      </c>
      <c r="Z24" s="369">
        <v>12.219343489524279</v>
      </c>
      <c r="AA24" s="182">
        <v>851.85799999999995</v>
      </c>
      <c r="AB24" s="370">
        <v>3603.6</v>
      </c>
      <c r="AC24" s="370">
        <v>4108.6670000000004</v>
      </c>
      <c r="AD24" s="182">
        <v>32752.585000000006</v>
      </c>
      <c r="AE24" s="183">
        <v>67048.0830556</v>
      </c>
      <c r="AF24" s="371">
        <v>0.42811090000000002</v>
      </c>
      <c r="AG24" s="193">
        <v>2.339403485991264</v>
      </c>
      <c r="AH24" s="191">
        <v>17.134831460674157</v>
      </c>
      <c r="AI24" s="191">
        <v>9.4966268811624293</v>
      </c>
      <c r="AJ24" s="191">
        <v>8.3295402822030038</v>
      </c>
      <c r="AK24" s="191">
        <v>27.326455967323064</v>
      </c>
      <c r="AL24" s="191">
        <v>4.3194404895892387</v>
      </c>
      <c r="AM24" s="191">
        <v>3.7704650190716191</v>
      </c>
      <c r="AN24" s="192">
        <v>7.96076915414322</v>
      </c>
      <c r="AO24" s="193">
        <v>11.848000000000001</v>
      </c>
      <c r="AP24" s="193">
        <v>13.962</v>
      </c>
      <c r="AQ24" s="121">
        <v>0</v>
      </c>
    </row>
    <row r="25" spans="1:49" s="119" customFormat="1" ht="9" customHeight="1">
      <c r="A25" s="2"/>
      <c r="B25" s="224" t="s">
        <v>113</v>
      </c>
      <c r="C25" s="225" t="s">
        <v>111</v>
      </c>
      <c r="D25" s="226" t="s">
        <v>112</v>
      </c>
      <c r="E25" s="367">
        <v>17.09</v>
      </c>
      <c r="F25" s="368" t="s">
        <v>452</v>
      </c>
      <c r="G25" s="227" t="s">
        <v>93</v>
      </c>
      <c r="H25" s="369" t="s">
        <v>394</v>
      </c>
      <c r="I25" s="228" t="s">
        <v>395</v>
      </c>
      <c r="J25" s="187">
        <v>0.17584994138335475</v>
      </c>
      <c r="K25" s="187">
        <v>2.3353293413173715</v>
      </c>
      <c r="L25" s="188">
        <v>-6.9678824169842173</v>
      </c>
      <c r="M25" s="188">
        <v>-9.4329623741388531</v>
      </c>
      <c r="N25" s="229">
        <v>50.5</v>
      </c>
      <c r="O25" s="229">
        <v>12.6</v>
      </c>
      <c r="P25" s="189">
        <v>18.68112</v>
      </c>
      <c r="Q25" s="182">
        <v>922.57527491999997</v>
      </c>
      <c r="R25" s="182">
        <v>2214.192</v>
      </c>
      <c r="S25" s="370" t="s">
        <v>84</v>
      </c>
      <c r="T25" s="370" t="s">
        <v>84</v>
      </c>
      <c r="U25" s="182">
        <v>182.60700000000003</v>
      </c>
      <c r="V25" s="370" t="s">
        <v>84</v>
      </c>
      <c r="W25" s="370" t="s">
        <v>84</v>
      </c>
      <c r="X25" s="369">
        <v>8.2471167812005479</v>
      </c>
      <c r="Y25" s="369">
        <v>0</v>
      </c>
      <c r="Z25" s="369">
        <v>0</v>
      </c>
      <c r="AA25" s="182">
        <v>-199.18299999999999</v>
      </c>
      <c r="AB25" s="370" t="s">
        <v>84</v>
      </c>
      <c r="AC25" s="370" t="s">
        <v>84</v>
      </c>
      <c r="AD25" s="182">
        <v>470.23</v>
      </c>
      <c r="AE25" s="183">
        <v>1392.8052749200001</v>
      </c>
      <c r="AF25" s="371">
        <v>0</v>
      </c>
      <c r="AG25" s="193" t="s">
        <v>84</v>
      </c>
      <c r="AH25" s="191" t="s">
        <v>84</v>
      </c>
      <c r="AI25" s="191" t="s">
        <v>84</v>
      </c>
      <c r="AJ25" s="191" t="s">
        <v>84</v>
      </c>
      <c r="AK25" s="191">
        <v>7.6273378069843973</v>
      </c>
      <c r="AL25" s="191">
        <v>0</v>
      </c>
      <c r="AM25" s="191">
        <v>0</v>
      </c>
      <c r="AN25" s="192" t="s">
        <v>84</v>
      </c>
      <c r="AO25" s="193" t="s">
        <v>84</v>
      </c>
      <c r="AP25" s="193" t="s">
        <v>84</v>
      </c>
      <c r="AQ25" s="121">
        <v>1</v>
      </c>
    </row>
    <row r="26" spans="1:49" s="119" customFormat="1" ht="9" customHeight="1">
      <c r="A26" s="2"/>
      <c r="B26" s="224" t="s">
        <v>115</v>
      </c>
      <c r="C26" s="225" t="s">
        <v>96</v>
      </c>
      <c r="D26" s="226" t="s">
        <v>105</v>
      </c>
      <c r="E26" s="367">
        <v>21.55</v>
      </c>
      <c r="F26" s="368">
        <v>32</v>
      </c>
      <c r="G26" s="227">
        <v>48.491879350348022</v>
      </c>
      <c r="H26" s="369" t="s">
        <v>453</v>
      </c>
      <c r="I26" s="228">
        <v>44628</v>
      </c>
      <c r="J26" s="187">
        <v>1.8431001890359289</v>
      </c>
      <c r="K26" s="187">
        <v>-6.3043478260869534</v>
      </c>
      <c r="L26" s="188">
        <v>-14.595965600602391</v>
      </c>
      <c r="M26" s="188">
        <v>-33.211429988222896</v>
      </c>
      <c r="N26" s="229">
        <v>39.79</v>
      </c>
      <c r="O26" s="229">
        <v>20.97</v>
      </c>
      <c r="P26" s="189">
        <v>0.29625370000000001</v>
      </c>
      <c r="Q26" s="182">
        <v>1186.8781319999998</v>
      </c>
      <c r="R26" s="182">
        <v>730.10799999999995</v>
      </c>
      <c r="S26" s="370">
        <v>902</v>
      </c>
      <c r="T26" s="370">
        <v>947</v>
      </c>
      <c r="U26" s="182">
        <v>128.51300000000001</v>
      </c>
      <c r="V26" s="370" t="s">
        <v>84</v>
      </c>
      <c r="W26" s="370" t="s">
        <v>84</v>
      </c>
      <c r="X26" s="369">
        <v>17.601916428802316</v>
      </c>
      <c r="Y26" s="369">
        <v>0</v>
      </c>
      <c r="Z26" s="369">
        <v>0</v>
      </c>
      <c r="AA26" s="182">
        <v>89.72</v>
      </c>
      <c r="AB26" s="370" t="s">
        <v>84</v>
      </c>
      <c r="AC26" s="370" t="s">
        <v>84</v>
      </c>
      <c r="AD26" s="182">
        <v>221.12100000000001</v>
      </c>
      <c r="AE26" s="183">
        <v>1407.9991319999999</v>
      </c>
      <c r="AF26" s="371">
        <v>0.53788610000000003</v>
      </c>
      <c r="AG26" s="193">
        <v>2.5029599028667664</v>
      </c>
      <c r="AH26" s="191" t="s">
        <v>84</v>
      </c>
      <c r="AI26" s="191" t="s">
        <v>84</v>
      </c>
      <c r="AJ26" s="191" t="s">
        <v>84</v>
      </c>
      <c r="AK26" s="191">
        <v>10.956083291184548</v>
      </c>
      <c r="AL26" s="191">
        <v>0</v>
      </c>
      <c r="AM26" s="191">
        <v>0</v>
      </c>
      <c r="AN26" s="192">
        <v>17.037195427283294</v>
      </c>
      <c r="AO26" s="193" t="s">
        <v>84</v>
      </c>
      <c r="AP26" s="193" t="s">
        <v>84</v>
      </c>
      <c r="AQ26" s="121">
        <v>1</v>
      </c>
    </row>
    <row r="27" spans="1:49" s="119" customFormat="1" ht="9" customHeight="1">
      <c r="A27" s="2"/>
      <c r="B27" s="224" t="s">
        <v>116</v>
      </c>
      <c r="C27" s="225" t="s">
        <v>97</v>
      </c>
      <c r="D27" s="226" t="s">
        <v>106</v>
      </c>
      <c r="E27" s="367">
        <v>52.5</v>
      </c>
      <c r="F27" s="368">
        <v>52.180000305175781</v>
      </c>
      <c r="G27" s="227">
        <v>-0.60952322823660809</v>
      </c>
      <c r="H27" s="369" t="s">
        <v>453</v>
      </c>
      <c r="I27" s="228">
        <v>44651</v>
      </c>
      <c r="J27" s="187">
        <v>2.5991792065663377</v>
      </c>
      <c r="K27" s="187">
        <v>3.9933444259567352</v>
      </c>
      <c r="L27" s="188">
        <v>34.412043319081405</v>
      </c>
      <c r="M27" s="188">
        <v>7.1428571428571397</v>
      </c>
      <c r="N27" s="229">
        <v>55.76</v>
      </c>
      <c r="O27" s="229">
        <v>33.317999999999998</v>
      </c>
      <c r="P27" s="189">
        <v>105.19629999999999</v>
      </c>
      <c r="Q27" s="182">
        <v>10884.53397276</v>
      </c>
      <c r="R27" s="182">
        <v>3873.0810000000001</v>
      </c>
      <c r="S27" s="370">
        <v>7876</v>
      </c>
      <c r="T27" s="370">
        <v>9622</v>
      </c>
      <c r="U27" s="182">
        <v>900.61599999999999</v>
      </c>
      <c r="V27" s="370">
        <v>2805.3330000000001</v>
      </c>
      <c r="W27" s="370">
        <v>2563.3330000000001</v>
      </c>
      <c r="X27" s="369">
        <v>23.253218819849106</v>
      </c>
      <c r="Y27" s="369">
        <v>35.618753174200101</v>
      </c>
      <c r="Z27" s="369">
        <v>26.640334649760966</v>
      </c>
      <c r="AA27" s="182">
        <v>488.67399999999998</v>
      </c>
      <c r="AB27" s="370">
        <v>1447.1670000000001</v>
      </c>
      <c r="AC27" s="370">
        <v>1339</v>
      </c>
      <c r="AD27" s="182">
        <v>5784.3669999999993</v>
      </c>
      <c r="AE27" s="183">
        <v>16668.900972759999</v>
      </c>
      <c r="AF27" s="371">
        <v>2.426148</v>
      </c>
      <c r="AG27" s="193">
        <v>4.7348710729403942</v>
      </c>
      <c r="AH27" s="191" t="s">
        <v>84</v>
      </c>
      <c r="AI27" s="191">
        <v>7.2270803949224263</v>
      </c>
      <c r="AJ27" s="191">
        <v>7.8384580082606705</v>
      </c>
      <c r="AK27" s="191">
        <v>18.50833315504055</v>
      </c>
      <c r="AL27" s="191">
        <v>5.9418617942183687</v>
      </c>
      <c r="AM27" s="191">
        <v>6.5028230716648983</v>
      </c>
      <c r="AN27" s="192">
        <v>17.071413793447153</v>
      </c>
      <c r="AO27" s="193">
        <v>37.024000000000001</v>
      </c>
      <c r="AP27" s="193">
        <v>26.363</v>
      </c>
      <c r="AQ27" s="121">
        <v>1</v>
      </c>
    </row>
    <row r="28" spans="1:49" s="119" customFormat="1" ht="9" customHeight="1">
      <c r="A28" s="2"/>
      <c r="B28" s="224" t="s">
        <v>114</v>
      </c>
      <c r="C28" s="225" t="s">
        <v>95</v>
      </c>
      <c r="D28" s="226" t="s">
        <v>104</v>
      </c>
      <c r="E28" s="367">
        <v>44.29</v>
      </c>
      <c r="F28" s="368">
        <v>35</v>
      </c>
      <c r="G28" s="227">
        <v>-20.975389478437567</v>
      </c>
      <c r="H28" s="369" t="s">
        <v>453</v>
      </c>
      <c r="I28" s="228">
        <v>44607</v>
      </c>
      <c r="J28" s="187">
        <v>0.95737405972191603</v>
      </c>
      <c r="K28" s="187">
        <v>-4.5679810385692683</v>
      </c>
      <c r="L28" s="188">
        <v>28.600464576074348</v>
      </c>
      <c r="M28" s="188">
        <v>43.747362954788869</v>
      </c>
      <c r="N28" s="229">
        <v>47.8</v>
      </c>
      <c r="O28" s="229">
        <v>29.89</v>
      </c>
      <c r="P28" s="189">
        <v>67.03152</v>
      </c>
      <c r="Q28" s="182">
        <v>16061.493996729998</v>
      </c>
      <c r="R28" s="182">
        <v>3693.86</v>
      </c>
      <c r="S28" s="370">
        <v>5176</v>
      </c>
      <c r="T28" s="370">
        <v>5550</v>
      </c>
      <c r="U28" s="182">
        <v>2435.125</v>
      </c>
      <c r="V28" s="370">
        <v>3446.5709999999999</v>
      </c>
      <c r="W28" s="370">
        <v>3902.625</v>
      </c>
      <c r="X28" s="369">
        <v>65.923586708754527</v>
      </c>
      <c r="Y28" s="369">
        <v>66.587538639876357</v>
      </c>
      <c r="Z28" s="369">
        <v>70.317567567567565</v>
      </c>
      <c r="AA28" s="182">
        <v>639.01</v>
      </c>
      <c r="AB28" s="370">
        <v>1501</v>
      </c>
      <c r="AC28" s="370">
        <v>1629.25</v>
      </c>
      <c r="AD28" s="182">
        <v>4599.4489999999996</v>
      </c>
      <c r="AE28" s="183">
        <v>20660.942996729998</v>
      </c>
      <c r="AF28" s="371">
        <v>2.3314710000000001</v>
      </c>
      <c r="AG28" s="193">
        <v>5.1387937578147067</v>
      </c>
      <c r="AH28" s="191">
        <v>10.763938315539738</v>
      </c>
      <c r="AI28" s="191">
        <v>11.319860279441118</v>
      </c>
      <c r="AJ28" s="191">
        <v>9.8309859154929562</v>
      </c>
      <c r="AK28" s="191">
        <v>8.4845513050582611</v>
      </c>
      <c r="AL28" s="191">
        <v>5.9946372776681516</v>
      </c>
      <c r="AM28" s="191">
        <v>5.294114345275295</v>
      </c>
      <c r="AN28" s="192">
        <v>18.968233279906983</v>
      </c>
      <c r="AO28" s="193">
        <v>30.753</v>
      </c>
      <c r="AP28" s="193">
        <v>28.972000000000001</v>
      </c>
      <c r="AQ28" s="121">
        <v>1</v>
      </c>
    </row>
    <row r="29" spans="1:49" s="119" customFormat="1" ht="9" customHeight="1">
      <c r="A29" s="2"/>
      <c r="B29" s="224" t="s">
        <v>532</v>
      </c>
      <c r="C29" s="225" t="s">
        <v>533</v>
      </c>
      <c r="D29" s="226" t="s">
        <v>534</v>
      </c>
      <c r="E29" s="367">
        <v>12.79</v>
      </c>
      <c r="F29" s="368">
        <v>18.966667175292969</v>
      </c>
      <c r="G29" s="227">
        <v>48.292941167263258</v>
      </c>
      <c r="H29" s="369" t="s">
        <v>394</v>
      </c>
      <c r="I29" s="228" t="s">
        <v>395</v>
      </c>
      <c r="J29" s="187">
        <v>1.2668250197941378</v>
      </c>
      <c r="K29" s="187">
        <v>-1.917177914110435</v>
      </c>
      <c r="L29" s="188">
        <v>-19.106950856998296</v>
      </c>
      <c r="M29" s="188">
        <v>-14.471044536578848</v>
      </c>
      <c r="N29" s="229">
        <v>17.600000000000001</v>
      </c>
      <c r="O29" s="229">
        <v>12.13</v>
      </c>
      <c r="P29" s="189">
        <v>5.9334889999999998</v>
      </c>
      <c r="Q29" s="182">
        <v>1493.5391565</v>
      </c>
      <c r="R29" s="182">
        <v>588.52499999999998</v>
      </c>
      <c r="S29" s="370" t="s">
        <v>84</v>
      </c>
      <c r="T29" s="370" t="s">
        <v>84</v>
      </c>
      <c r="U29" s="182">
        <v>105.09</v>
      </c>
      <c r="V29" s="370" t="s">
        <v>84</v>
      </c>
      <c r="W29" s="370" t="s">
        <v>84</v>
      </c>
      <c r="X29" s="369">
        <v>17.856505670957056</v>
      </c>
      <c r="Y29" s="369">
        <v>0</v>
      </c>
      <c r="Z29" s="369">
        <v>0</v>
      </c>
      <c r="AA29" s="182">
        <v>70.206999999999994</v>
      </c>
      <c r="AB29" s="370" t="s">
        <v>84</v>
      </c>
      <c r="AC29" s="370" t="s">
        <v>84</v>
      </c>
      <c r="AD29" s="182">
        <v>-137.17200000000003</v>
      </c>
      <c r="AE29" s="183">
        <v>1356.3671565</v>
      </c>
      <c r="AF29" s="371">
        <v>4.012114E-2</v>
      </c>
      <c r="AG29" s="193">
        <v>0.31467559290867225</v>
      </c>
      <c r="AH29" s="191" t="s">
        <v>84</v>
      </c>
      <c r="AI29" s="191" t="s">
        <v>84</v>
      </c>
      <c r="AJ29" s="191" t="s">
        <v>84</v>
      </c>
      <c r="AK29" s="191">
        <v>12.906719540393947</v>
      </c>
      <c r="AL29" s="191">
        <v>0</v>
      </c>
      <c r="AM29" s="191">
        <v>0</v>
      </c>
      <c r="AN29" s="192">
        <v>93.714292673810235</v>
      </c>
      <c r="AO29" s="193" t="s">
        <v>84</v>
      </c>
      <c r="AP29" s="193" t="s">
        <v>84</v>
      </c>
      <c r="AQ29" s="121">
        <v>0</v>
      </c>
      <c r="AS29" s="119" t="s">
        <v>525</v>
      </c>
      <c r="AT29" s="119">
        <v>44657</v>
      </c>
      <c r="AU29" s="119" t="s">
        <v>395</v>
      </c>
      <c r="AV29" s="119" t="s">
        <v>395</v>
      </c>
      <c r="AW29" s="119" t="e">
        <v>#N/A</v>
      </c>
    </row>
    <row r="30" spans="1:49" s="119" customFormat="1" ht="9" customHeight="1">
      <c r="A30" s="2"/>
      <c r="B30" s="224" t="s">
        <v>535</v>
      </c>
      <c r="C30" s="225" t="s">
        <v>536</v>
      </c>
      <c r="D30" s="226" t="s">
        <v>537</v>
      </c>
      <c r="E30" s="367">
        <v>8.91</v>
      </c>
      <c r="F30" s="368">
        <v>18.899999618530273</v>
      </c>
      <c r="G30" s="227">
        <v>112.12120783984597</v>
      </c>
      <c r="H30" s="369" t="s">
        <v>394</v>
      </c>
      <c r="I30" s="228" t="s">
        <v>395</v>
      </c>
      <c r="J30" s="187">
        <v>-2.9411764705882359</v>
      </c>
      <c r="K30" s="187">
        <v>-7.4958471760797281</v>
      </c>
      <c r="L30" s="188">
        <v>-15.037665681319734</v>
      </c>
      <c r="M30" s="188" t="s">
        <v>84</v>
      </c>
      <c r="N30" s="229">
        <v>12.64</v>
      </c>
      <c r="O30" s="229">
        <v>6.8</v>
      </c>
      <c r="P30" s="189">
        <v>0.84861780000000009</v>
      </c>
      <c r="Q30" s="182">
        <v>1559.6321495699999</v>
      </c>
      <c r="R30" s="182">
        <v>2630.9079999999999</v>
      </c>
      <c r="S30" s="370">
        <v>11523</v>
      </c>
      <c r="T30" s="370">
        <v>11545</v>
      </c>
      <c r="U30" s="182">
        <v>126.962</v>
      </c>
      <c r="V30" s="370">
        <v>727</v>
      </c>
      <c r="W30" s="370">
        <v>662</v>
      </c>
      <c r="X30" s="369">
        <v>4.8257863824960809</v>
      </c>
      <c r="Y30" s="369">
        <v>6.3091208886574668</v>
      </c>
      <c r="Z30" s="369">
        <v>5.7340840190558682</v>
      </c>
      <c r="AA30" s="182">
        <v>81.492000000000004</v>
      </c>
      <c r="AB30" s="370">
        <v>243</v>
      </c>
      <c r="AC30" s="370">
        <v>162</v>
      </c>
      <c r="AD30" s="182">
        <v>494.83999999999992</v>
      </c>
      <c r="AE30" s="183">
        <v>2054.4721495699996</v>
      </c>
      <c r="AF30" s="371">
        <v>0.1678636</v>
      </c>
      <c r="AG30" s="193">
        <v>1.8385937284404841</v>
      </c>
      <c r="AH30" s="191" t="s">
        <v>84</v>
      </c>
      <c r="AI30" s="191">
        <v>6.2965517241379318</v>
      </c>
      <c r="AJ30" s="191">
        <v>9.4123711340206189</v>
      </c>
      <c r="AK30" s="191">
        <v>16.181787854397374</v>
      </c>
      <c r="AL30" s="191">
        <v>2.8259589402613474</v>
      </c>
      <c r="AM30" s="191">
        <v>3.1034322501057394</v>
      </c>
      <c r="AN30" s="192">
        <v>13.495113893858724</v>
      </c>
      <c r="AO30" s="193">
        <v>15.200000000000001</v>
      </c>
      <c r="AP30" s="193">
        <v>9.1</v>
      </c>
      <c r="AQ30" s="121">
        <v>0</v>
      </c>
      <c r="AS30" s="119" t="s">
        <v>525</v>
      </c>
      <c r="AT30" s="119">
        <v>44657</v>
      </c>
      <c r="AU30" s="119" t="s">
        <v>395</v>
      </c>
      <c r="AV30" s="119" t="s">
        <v>395</v>
      </c>
      <c r="AW30" s="119" t="e">
        <v>#N/A</v>
      </c>
    </row>
    <row r="31" spans="1:49" s="119" customFormat="1" ht="9" customHeight="1">
      <c r="A31" s="2"/>
      <c r="B31" s="224" t="s">
        <v>538</v>
      </c>
      <c r="C31" s="225" t="s">
        <v>539</v>
      </c>
      <c r="D31" s="226" t="s">
        <v>540</v>
      </c>
      <c r="E31" s="367">
        <v>11.84</v>
      </c>
      <c r="F31" s="368">
        <v>14.5</v>
      </c>
      <c r="G31" s="227">
        <v>22.466216216216228</v>
      </c>
      <c r="H31" s="369" t="s">
        <v>394</v>
      </c>
      <c r="I31" s="228" t="s">
        <v>395</v>
      </c>
      <c r="J31" s="187">
        <v>1.6309012875536544</v>
      </c>
      <c r="K31" s="187">
        <v>-1.571202926261539</v>
      </c>
      <c r="L31" s="188">
        <v>-17.063603250210146</v>
      </c>
      <c r="M31" s="188" t="s">
        <v>84</v>
      </c>
      <c r="N31" s="229">
        <v>15.62</v>
      </c>
      <c r="O31" s="229">
        <v>8.5</v>
      </c>
      <c r="P31" s="189">
        <v>6.8983109999999996</v>
      </c>
      <c r="Q31" s="182">
        <v>1640.7732572899999</v>
      </c>
      <c r="R31" s="182">
        <v>530.64599999999996</v>
      </c>
      <c r="S31" s="370">
        <v>1039</v>
      </c>
      <c r="T31" s="370">
        <v>1289</v>
      </c>
      <c r="U31" s="182">
        <v>108.661</v>
      </c>
      <c r="V31" s="370">
        <v>200</v>
      </c>
      <c r="W31" s="370">
        <v>275</v>
      </c>
      <c r="X31" s="369">
        <v>20.477116571122746</v>
      </c>
      <c r="Y31" s="369">
        <v>19.249278152069298</v>
      </c>
      <c r="Z31" s="369">
        <v>21.334367726920092</v>
      </c>
      <c r="AA31" s="182">
        <v>81.760000000000005</v>
      </c>
      <c r="AB31" s="370">
        <v>116</v>
      </c>
      <c r="AC31" s="370">
        <v>168</v>
      </c>
      <c r="AD31" s="182">
        <v>162.93799999999999</v>
      </c>
      <c r="AE31" s="183">
        <v>1803.71125729</v>
      </c>
      <c r="AF31" s="371">
        <v>0.2277566</v>
      </c>
      <c r="AG31" s="193">
        <v>1.9874049262850695</v>
      </c>
      <c r="AH31" s="191" t="s">
        <v>84</v>
      </c>
      <c r="AI31" s="191">
        <v>14.160493827160494</v>
      </c>
      <c r="AJ31" s="191">
        <v>9.7203389830508478</v>
      </c>
      <c r="AK31" s="191">
        <v>16.59943546709491</v>
      </c>
      <c r="AL31" s="191">
        <v>9.01855628645</v>
      </c>
      <c r="AM31" s="191">
        <v>6.5589500265090912</v>
      </c>
      <c r="AN31" s="192">
        <v>32.727563965907372</v>
      </c>
      <c r="AO31" s="193">
        <v>21.96</v>
      </c>
      <c r="AP31" s="193">
        <v>26.64</v>
      </c>
      <c r="AQ31" s="121">
        <v>0</v>
      </c>
      <c r="AS31" s="119" t="s">
        <v>525</v>
      </c>
      <c r="AT31" s="119">
        <v>44657</v>
      </c>
      <c r="AU31" s="119" t="s">
        <v>395</v>
      </c>
      <c r="AV31" s="119" t="s">
        <v>395</v>
      </c>
      <c r="AW31" s="119" t="e">
        <v>#N/A</v>
      </c>
    </row>
    <row r="32" spans="1:49" s="119" customFormat="1" ht="9" customHeight="1">
      <c r="A32" s="2"/>
      <c r="B32" s="224" t="s">
        <v>544</v>
      </c>
      <c r="C32" s="225" t="s">
        <v>545</v>
      </c>
      <c r="D32" s="226" t="s">
        <v>546</v>
      </c>
      <c r="E32" s="367">
        <v>9.31</v>
      </c>
      <c r="F32" s="368">
        <v>14.533332824707031</v>
      </c>
      <c r="G32" s="227">
        <v>56.104541618765104</v>
      </c>
      <c r="H32" s="369" t="s">
        <v>394</v>
      </c>
      <c r="I32" s="228" t="s">
        <v>395</v>
      </c>
      <c r="J32" s="187">
        <v>1.0857763300760048</v>
      </c>
      <c r="K32" s="187">
        <v>-5.0968399592252851</v>
      </c>
      <c r="L32" s="188">
        <v>-10.823754789272023</v>
      </c>
      <c r="M32" s="188">
        <v>6.7905482908924064</v>
      </c>
      <c r="N32" s="229">
        <v>11.46</v>
      </c>
      <c r="O32" s="229">
        <v>8.08</v>
      </c>
      <c r="P32" s="189">
        <v>6.5860219999999998</v>
      </c>
      <c r="Q32" s="182">
        <v>2770.1526554000002</v>
      </c>
      <c r="R32" s="182">
        <v>888.51800000000003</v>
      </c>
      <c r="S32" s="370">
        <v>1418.25</v>
      </c>
      <c r="T32" s="370">
        <v>1591.5</v>
      </c>
      <c r="U32" s="182">
        <v>573.48199999999997</v>
      </c>
      <c r="V32" s="370">
        <v>953</v>
      </c>
      <c r="W32" s="370">
        <v>1087.5</v>
      </c>
      <c r="X32" s="369">
        <v>64.54365584039941</v>
      </c>
      <c r="Y32" s="369">
        <v>67.195487396439262</v>
      </c>
      <c r="Z32" s="369">
        <v>68.331762488218658</v>
      </c>
      <c r="AA32" s="182">
        <v>76.524000000000001</v>
      </c>
      <c r="AB32" s="370">
        <v>370</v>
      </c>
      <c r="AC32" s="370">
        <v>415.5</v>
      </c>
      <c r="AD32" s="182">
        <v>705.5300000000002</v>
      </c>
      <c r="AE32" s="183">
        <v>3475.6826554000004</v>
      </c>
      <c r="AF32" s="371">
        <v>0.29380830000000002</v>
      </c>
      <c r="AG32" s="193">
        <v>3.12562033217004</v>
      </c>
      <c r="AH32" s="191">
        <v>5.1648351648351651</v>
      </c>
      <c r="AI32" s="191">
        <v>7.0943396226415096</v>
      </c>
      <c r="AJ32" s="191">
        <v>6.3087248322147653</v>
      </c>
      <c r="AK32" s="191">
        <v>6.0606656449548559</v>
      </c>
      <c r="AL32" s="191">
        <v>3.647096175655824</v>
      </c>
      <c r="AM32" s="191">
        <v>3.1960300279540235</v>
      </c>
      <c r="AN32" s="192">
        <v>13.565162900285657</v>
      </c>
      <c r="AO32" s="193">
        <v>28.87</v>
      </c>
      <c r="AP32" s="193">
        <v>24.414999999999999</v>
      </c>
      <c r="AQ32" s="121">
        <v>0</v>
      </c>
      <c r="AS32" s="119" t="s">
        <v>525</v>
      </c>
      <c r="AT32" s="119">
        <v>44657</v>
      </c>
      <c r="AU32" s="119" t="s">
        <v>395</v>
      </c>
      <c r="AV32" s="119" t="s">
        <v>395</v>
      </c>
      <c r="AW32" s="119" t="e">
        <v>#N/A</v>
      </c>
    </row>
    <row r="33" spans="1:49" s="119" customFormat="1" ht="9" customHeight="1">
      <c r="A33" s="2"/>
      <c r="B33" s="224" t="s">
        <v>594</v>
      </c>
      <c r="C33" s="225" t="s">
        <v>595</v>
      </c>
      <c r="D33" s="226" t="s">
        <v>596</v>
      </c>
      <c r="E33" s="367">
        <v>8.4</v>
      </c>
      <c r="F33" s="368">
        <v>17.25</v>
      </c>
      <c r="G33" s="227">
        <v>105.35714285714283</v>
      </c>
      <c r="H33" s="369" t="s">
        <v>394</v>
      </c>
      <c r="I33" s="228" t="s">
        <v>395</v>
      </c>
      <c r="J33" s="187">
        <v>-1.2925969447708519</v>
      </c>
      <c r="K33" s="187">
        <v>-7.2847682119205341</v>
      </c>
      <c r="L33" s="188">
        <v>-13.517965613095839</v>
      </c>
      <c r="M33" s="188" t="s">
        <v>84</v>
      </c>
      <c r="N33" s="229">
        <v>12.95</v>
      </c>
      <c r="O33" s="229">
        <v>6.7</v>
      </c>
      <c r="P33" s="189">
        <v>9.1552179999999996</v>
      </c>
      <c r="Q33" s="182">
        <v>4302.2069994900003</v>
      </c>
      <c r="R33" s="182">
        <v>3112.4389999999999</v>
      </c>
      <c r="S33" s="370">
        <v>7142.6670000000004</v>
      </c>
      <c r="T33" s="370">
        <v>8639.3330000000005</v>
      </c>
      <c r="U33" s="182">
        <v>347.08100000000002</v>
      </c>
      <c r="V33" s="370">
        <v>732</v>
      </c>
      <c r="W33" s="370">
        <v>819</v>
      </c>
      <c r="X33" s="369">
        <v>11.15141533697528</v>
      </c>
      <c r="Y33" s="369">
        <v>10.248272809022176</v>
      </c>
      <c r="Z33" s="369">
        <v>9.4798985060536491</v>
      </c>
      <c r="AA33" s="182">
        <v>246.26300000000001</v>
      </c>
      <c r="AB33" s="370">
        <v>659</v>
      </c>
      <c r="AC33" s="370">
        <v>677.33299999999997</v>
      </c>
      <c r="AD33" s="182">
        <v>-277.01899999999989</v>
      </c>
      <c r="AE33" s="183">
        <v>4025.1879994900005</v>
      </c>
      <c r="AF33" s="371">
        <v>1.5304440000000001E-2</v>
      </c>
      <c r="AG33" s="193">
        <v>0.17652179586089881</v>
      </c>
      <c r="AH33" s="191" t="s">
        <v>84</v>
      </c>
      <c r="AI33" s="191">
        <v>6.5041260315078775</v>
      </c>
      <c r="AJ33" s="191">
        <v>6.328467153284671</v>
      </c>
      <c r="AK33" s="191">
        <v>11.597258275416978</v>
      </c>
      <c r="AL33" s="191">
        <v>5.4988907096857931</v>
      </c>
      <c r="AM33" s="191">
        <v>4.914759462136753</v>
      </c>
      <c r="AN33" s="192">
        <v>44.293778030167886</v>
      </c>
      <c r="AO33" s="193">
        <v>26.513000000000002</v>
      </c>
      <c r="AP33" s="193">
        <v>22.753</v>
      </c>
      <c r="AQ33" s="121">
        <v>0</v>
      </c>
      <c r="AS33" s="119" t="s">
        <v>525</v>
      </c>
      <c r="AT33" s="119">
        <v>44657</v>
      </c>
      <c r="AU33" s="119" t="s">
        <v>395</v>
      </c>
      <c r="AV33" s="119" t="s">
        <v>395</v>
      </c>
      <c r="AW33" s="119" t="e">
        <v>#N/A</v>
      </c>
    </row>
    <row r="34" spans="1:49" s="119" customFormat="1" ht="9" customHeight="1">
      <c r="A34" s="2"/>
      <c r="B34" s="360"/>
      <c r="C34" s="360"/>
      <c r="D34" s="360"/>
      <c r="E34" s="361"/>
      <c r="F34" s="362"/>
      <c r="G34" s="211"/>
      <c r="H34" s="212"/>
      <c r="I34" s="213" t="s">
        <v>484</v>
      </c>
      <c r="J34" s="230"/>
      <c r="K34" s="230"/>
      <c r="L34" s="214"/>
      <c r="M34" s="215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323"/>
      <c r="AH34" s="216"/>
      <c r="AI34" s="216"/>
      <c r="AJ34" s="216"/>
      <c r="AK34" s="216"/>
      <c r="AL34" s="216"/>
      <c r="AM34" s="216"/>
      <c r="AN34" s="214"/>
      <c r="AO34" s="214"/>
      <c r="AP34" s="214"/>
      <c r="AQ34" s="122"/>
    </row>
    <row r="35" spans="1:49" s="119" customFormat="1" ht="9" customHeight="1">
      <c r="A35" s="2"/>
      <c r="B35" s="363" t="s">
        <v>120</v>
      </c>
      <c r="C35" s="364"/>
      <c r="D35" s="364"/>
      <c r="E35" s="365"/>
      <c r="F35" s="366"/>
      <c r="G35" s="217"/>
      <c r="H35" s="218"/>
      <c r="I35" s="219"/>
      <c r="J35" s="231"/>
      <c r="K35" s="231"/>
      <c r="L35" s="220"/>
      <c r="M35" s="221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324"/>
      <c r="AH35" s="222">
        <v>9.4812946184171452</v>
      </c>
      <c r="AI35" s="222">
        <v>9.8547294886111576</v>
      </c>
      <c r="AJ35" s="222">
        <v>8.9668193718601508</v>
      </c>
      <c r="AK35" s="222">
        <v>7.1473210944566148</v>
      </c>
      <c r="AL35" s="222">
        <v>6.7747154563839613</v>
      </c>
      <c r="AM35" s="222">
        <v>5.7096002855780954</v>
      </c>
      <c r="AN35" s="223">
        <v>52.18200858048445</v>
      </c>
      <c r="AO35" s="223">
        <v>29.028428571428577</v>
      </c>
      <c r="AP35" s="223">
        <v>22.59714285714286</v>
      </c>
      <c r="AQ35" s="122"/>
    </row>
    <row r="36" spans="1:49" s="119" customFormat="1" ht="9" customHeight="1">
      <c r="A36" s="2"/>
      <c r="B36" s="224" t="s">
        <v>121</v>
      </c>
      <c r="C36" s="225" t="s">
        <v>122</v>
      </c>
      <c r="D36" s="226" t="s">
        <v>123</v>
      </c>
      <c r="E36" s="367">
        <v>13.95</v>
      </c>
      <c r="F36" s="368">
        <v>18.5</v>
      </c>
      <c r="G36" s="227">
        <v>32.616487455197138</v>
      </c>
      <c r="H36" s="369" t="s">
        <v>454</v>
      </c>
      <c r="I36" s="228">
        <v>44628</v>
      </c>
      <c r="J36" s="187">
        <v>1.6023306627822143</v>
      </c>
      <c r="K36" s="187">
        <v>-3.9256198347107474</v>
      </c>
      <c r="L36" s="188">
        <v>-9.5330739299610894</v>
      </c>
      <c r="M36" s="188">
        <v>-14.079822616407988</v>
      </c>
      <c r="N36" s="229">
        <v>19.86</v>
      </c>
      <c r="O36" s="229">
        <v>13.06</v>
      </c>
      <c r="P36" s="189">
        <v>368.88420000000002</v>
      </c>
      <c r="Q36" s="182">
        <v>223653.07928419998</v>
      </c>
      <c r="R36" s="182">
        <v>58378.995000000003</v>
      </c>
      <c r="S36" s="370">
        <v>73824</v>
      </c>
      <c r="T36" s="370">
        <v>76010</v>
      </c>
      <c r="U36" s="182">
        <v>21139.524000000001</v>
      </c>
      <c r="V36" s="370">
        <v>23420.133000000002</v>
      </c>
      <c r="W36" s="370">
        <v>25919.4</v>
      </c>
      <c r="X36" s="369">
        <v>36.210839189677721</v>
      </c>
      <c r="Y36" s="369">
        <v>31.724280721716518</v>
      </c>
      <c r="Z36" s="369">
        <v>34.099986843836341</v>
      </c>
      <c r="AA36" s="182">
        <v>11379.394</v>
      </c>
      <c r="AB36" s="370">
        <v>12203</v>
      </c>
      <c r="AC36" s="370">
        <v>13801.133</v>
      </c>
      <c r="AD36" s="182">
        <v>-15604.144</v>
      </c>
      <c r="AE36" s="183">
        <v>208048.93528419998</v>
      </c>
      <c r="AF36" s="371">
        <v>0.60360000000000003</v>
      </c>
      <c r="AG36" s="193">
        <v>4.2507044026549439</v>
      </c>
      <c r="AH36" s="191">
        <v>18.205128205128204</v>
      </c>
      <c r="AI36" s="191">
        <v>18.15856777493606</v>
      </c>
      <c r="AJ36" s="191">
        <v>16.191562143671607</v>
      </c>
      <c r="AK36" s="191">
        <v>9.8417038758393982</v>
      </c>
      <c r="AL36" s="191">
        <v>8.8833370538160459</v>
      </c>
      <c r="AM36" s="191">
        <v>8.0267650981195544</v>
      </c>
      <c r="AN36" s="192">
        <v>16.846674701460095</v>
      </c>
      <c r="AO36" s="193">
        <v>14.748000000000001</v>
      </c>
      <c r="AP36" s="193">
        <v>16.513999999999999</v>
      </c>
      <c r="AQ36" s="121">
        <v>1</v>
      </c>
    </row>
    <row r="37" spans="1:49" s="119" customFormat="1" ht="9" customHeight="1">
      <c r="A37" s="2"/>
      <c r="B37" s="224" t="s">
        <v>124</v>
      </c>
      <c r="C37" s="225" t="s">
        <v>125</v>
      </c>
      <c r="D37" s="226" t="s">
        <v>126</v>
      </c>
      <c r="E37" s="367">
        <v>13.26</v>
      </c>
      <c r="F37" s="368">
        <v>14</v>
      </c>
      <c r="G37" s="227">
        <v>5.580693815987936</v>
      </c>
      <c r="H37" s="369" t="s">
        <v>454</v>
      </c>
      <c r="I37" s="228">
        <v>44628</v>
      </c>
      <c r="J37" s="187">
        <v>0.91324200913240894</v>
      </c>
      <c r="K37" s="187">
        <v>0.99009900990099098</v>
      </c>
      <c r="L37" s="188">
        <v>28.376415916352006</v>
      </c>
      <c r="M37" s="188">
        <v>36.884484360483128</v>
      </c>
      <c r="N37" s="229">
        <v>14.3</v>
      </c>
      <c r="O37" s="229">
        <v>7.66</v>
      </c>
      <c r="P37" s="189">
        <v>86.148099999999999</v>
      </c>
      <c r="Q37" s="182">
        <v>7651.7709281999996</v>
      </c>
      <c r="R37" s="182">
        <v>19406.344000000001</v>
      </c>
      <c r="S37" s="370">
        <v>3296</v>
      </c>
      <c r="T37" s="370">
        <v>33196</v>
      </c>
      <c r="U37" s="182">
        <v>2102.4349999999999</v>
      </c>
      <c r="V37" s="370">
        <v>2734</v>
      </c>
      <c r="W37" s="370">
        <v>2893.6669999999999</v>
      </c>
      <c r="X37" s="369">
        <v>10.833751066146204</v>
      </c>
      <c r="Y37" s="369">
        <v>82.949029126213588</v>
      </c>
      <c r="Z37" s="369">
        <v>8.7169146885166882</v>
      </c>
      <c r="AA37" s="182">
        <v>697.09199999999998</v>
      </c>
      <c r="AB37" s="370">
        <v>852.22199999999998</v>
      </c>
      <c r="AC37" s="370">
        <v>1085.625</v>
      </c>
      <c r="AD37" s="182">
        <v>6142.4030000000002</v>
      </c>
      <c r="AE37" s="183">
        <v>13794.1739282</v>
      </c>
      <c r="AF37" s="371">
        <v>0.69117430000000002</v>
      </c>
      <c r="AG37" s="193">
        <v>5.4855105422791981</v>
      </c>
      <c r="AH37" s="191">
        <v>6.9421487603305785</v>
      </c>
      <c r="AI37" s="191">
        <v>8.3665338645418323</v>
      </c>
      <c r="AJ37" s="191">
        <v>6.9268829026937881</v>
      </c>
      <c r="AK37" s="191">
        <v>6.5610465618199854</v>
      </c>
      <c r="AL37" s="191">
        <v>5.0454184082662765</v>
      </c>
      <c r="AM37" s="191">
        <v>4.7670218889042868</v>
      </c>
      <c r="AN37" s="192" t="s">
        <v>84</v>
      </c>
      <c r="AO37" s="193">
        <v>71.290999999999997</v>
      </c>
      <c r="AP37" s="193">
        <v>44.094999999999999</v>
      </c>
      <c r="AQ37" s="121">
        <v>1</v>
      </c>
    </row>
    <row r="38" spans="1:49" s="119" customFormat="1" ht="9" customHeight="1">
      <c r="A38" s="2"/>
      <c r="B38" s="224" t="s">
        <v>117</v>
      </c>
      <c r="C38" s="225" t="s">
        <v>23</v>
      </c>
      <c r="D38" s="226" t="s">
        <v>107</v>
      </c>
      <c r="E38" s="367">
        <v>12.39</v>
      </c>
      <c r="F38" s="368">
        <v>23</v>
      </c>
      <c r="G38" s="227">
        <v>85.633575464083918</v>
      </c>
      <c r="H38" s="369" t="s">
        <v>453</v>
      </c>
      <c r="I38" s="228">
        <v>44628</v>
      </c>
      <c r="J38" s="187">
        <v>-1.5103338632750374</v>
      </c>
      <c r="K38" s="187">
        <v>-8.7628865979381345</v>
      </c>
      <c r="L38" s="188">
        <v>-44.982238010657191</v>
      </c>
      <c r="M38" s="188">
        <v>-42.048643592142184</v>
      </c>
      <c r="N38" s="229">
        <v>31.98</v>
      </c>
      <c r="O38" s="229">
        <v>11.71</v>
      </c>
      <c r="P38" s="189">
        <v>156.7216</v>
      </c>
      <c r="Q38" s="182">
        <v>13422.6682504</v>
      </c>
      <c r="R38" s="182">
        <v>39469.699999999997</v>
      </c>
      <c r="S38" s="370">
        <v>52064</v>
      </c>
      <c r="T38" s="370">
        <v>53765</v>
      </c>
      <c r="U38" s="182">
        <v>5241.1710000000003</v>
      </c>
      <c r="V38" s="370">
        <v>4627.4290000000001</v>
      </c>
      <c r="W38" s="370">
        <v>5927.7139999999999</v>
      </c>
      <c r="X38" s="369">
        <v>13.2789734910577</v>
      </c>
      <c r="Y38" s="369">
        <v>8.8879628918254454</v>
      </c>
      <c r="Z38" s="369">
        <v>11.025228308379056</v>
      </c>
      <c r="AA38" s="182">
        <v>1383.5640000000001</v>
      </c>
      <c r="AB38" s="370">
        <v>-670.5</v>
      </c>
      <c r="AC38" s="370">
        <v>1393.5</v>
      </c>
      <c r="AD38" s="182">
        <v>19612.188000000002</v>
      </c>
      <c r="AE38" s="183">
        <v>33034.8562504</v>
      </c>
      <c r="AF38" s="371">
        <v>0</v>
      </c>
      <c r="AG38" s="193" t="s">
        <v>84</v>
      </c>
      <c r="AH38" s="191" t="s">
        <v>84</v>
      </c>
      <c r="AI38" s="191" t="s">
        <v>84</v>
      </c>
      <c r="AJ38" s="191">
        <v>9.4946401225114858</v>
      </c>
      <c r="AK38" s="191">
        <v>6.3029533381757625</v>
      </c>
      <c r="AL38" s="191">
        <v>7.1389223368743204</v>
      </c>
      <c r="AM38" s="191">
        <v>5.5729504241264003</v>
      </c>
      <c r="AN38" s="192">
        <v>16.789391780264712</v>
      </c>
      <c r="AO38" s="193">
        <v>-21.333000000000002</v>
      </c>
      <c r="AP38" s="193">
        <v>20.150000000000002</v>
      </c>
      <c r="AQ38" s="121">
        <v>1</v>
      </c>
    </row>
    <row r="39" spans="1:49" s="119" customFormat="1" ht="9" customHeight="1">
      <c r="A39" s="2"/>
      <c r="B39" s="224" t="s">
        <v>98</v>
      </c>
      <c r="C39" s="225" t="s">
        <v>99</v>
      </c>
      <c r="D39" s="226" t="s">
        <v>108</v>
      </c>
      <c r="E39" s="367">
        <v>35.75</v>
      </c>
      <c r="F39" s="368">
        <v>48</v>
      </c>
      <c r="G39" s="227">
        <v>34.265734265734274</v>
      </c>
      <c r="H39" s="369" t="s">
        <v>454</v>
      </c>
      <c r="I39" s="228">
        <v>44642</v>
      </c>
      <c r="J39" s="187">
        <v>0.11201344161300142</v>
      </c>
      <c r="K39" s="187">
        <v>-5.5482166446499388</v>
      </c>
      <c r="L39" s="188">
        <v>-5.7971014492753659</v>
      </c>
      <c r="M39" s="188">
        <v>18.8536852953888</v>
      </c>
      <c r="N39" s="229">
        <v>39.81</v>
      </c>
      <c r="O39" s="229">
        <v>27.59</v>
      </c>
      <c r="P39" s="189">
        <v>438.57</v>
      </c>
      <c r="Q39" s="182">
        <v>80565.939114299996</v>
      </c>
      <c r="R39" s="182">
        <v>270204.212</v>
      </c>
      <c r="S39" s="370">
        <v>369589</v>
      </c>
      <c r="T39" s="370">
        <v>357382</v>
      </c>
      <c r="U39" s="182">
        <v>28287.021000000001</v>
      </c>
      <c r="V39" s="370">
        <v>37927.300000000003</v>
      </c>
      <c r="W39" s="370">
        <v>33537.5</v>
      </c>
      <c r="X39" s="369">
        <v>10.468756497400566</v>
      </c>
      <c r="Y39" s="369">
        <v>10.262020785250645</v>
      </c>
      <c r="Z39" s="369">
        <v>9.3842163287462714</v>
      </c>
      <c r="AA39" s="182">
        <v>4598.3109999999997</v>
      </c>
      <c r="AB39" s="370">
        <v>15813.2</v>
      </c>
      <c r="AC39" s="370">
        <v>11960.2</v>
      </c>
      <c r="AD39" s="182">
        <v>76377.929999999993</v>
      </c>
      <c r="AE39" s="183">
        <v>156943.8691143</v>
      </c>
      <c r="AF39" s="371">
        <v>4</v>
      </c>
      <c r="AG39" s="193">
        <v>11.145165784341042</v>
      </c>
      <c r="AH39" s="191">
        <v>6.1476533059266876</v>
      </c>
      <c r="AI39" s="191">
        <v>5.4149064574532284</v>
      </c>
      <c r="AJ39" s="191">
        <v>7.155103668261563</v>
      </c>
      <c r="AK39" s="191">
        <v>5.5482643122547266</v>
      </c>
      <c r="AL39" s="191">
        <v>4.1380185015621986</v>
      </c>
      <c r="AM39" s="191">
        <v>4.6796531975937388</v>
      </c>
      <c r="AN39" s="192">
        <v>13.18393245773132</v>
      </c>
      <c r="AO39" s="193">
        <v>34.422000000000004</v>
      </c>
      <c r="AP39" s="193">
        <v>20.53</v>
      </c>
      <c r="AQ39" s="121">
        <v>1</v>
      </c>
    </row>
    <row r="40" spans="1:49" s="119" customFormat="1" ht="9" customHeight="1">
      <c r="A40" s="2"/>
      <c r="B40" s="224" t="s">
        <v>118</v>
      </c>
      <c r="C40" s="225" t="s">
        <v>24</v>
      </c>
      <c r="D40" s="226" t="s">
        <v>109</v>
      </c>
      <c r="E40" s="367">
        <v>23.48</v>
      </c>
      <c r="F40" s="368">
        <v>23</v>
      </c>
      <c r="G40" s="227">
        <v>-2.0442930153321992</v>
      </c>
      <c r="H40" s="369" t="s">
        <v>453</v>
      </c>
      <c r="I40" s="228">
        <v>44641</v>
      </c>
      <c r="J40" s="187">
        <v>2.4879965080750743</v>
      </c>
      <c r="K40" s="187">
        <v>-0.80270384452894028</v>
      </c>
      <c r="L40" s="188">
        <v>-0.54218908844460012</v>
      </c>
      <c r="M40" s="188">
        <v>-3.1033344338065372</v>
      </c>
      <c r="N40" s="229">
        <v>33.93</v>
      </c>
      <c r="O40" s="229">
        <v>18.899999999999999</v>
      </c>
      <c r="P40" s="189">
        <v>37.7042</v>
      </c>
      <c r="Q40" s="182">
        <v>8108.880000000001</v>
      </c>
      <c r="R40" s="182">
        <v>7252.5240000000003</v>
      </c>
      <c r="S40" s="370">
        <v>8757</v>
      </c>
      <c r="T40" s="370">
        <v>9205</v>
      </c>
      <c r="U40" s="182">
        <v>979.85400000000004</v>
      </c>
      <c r="V40" s="370">
        <v>594.25</v>
      </c>
      <c r="W40" s="370">
        <v>1057</v>
      </c>
      <c r="X40" s="369">
        <v>13.510524060313347</v>
      </c>
      <c r="Y40" s="369">
        <v>6.7859997716112828</v>
      </c>
      <c r="Z40" s="369">
        <v>11.482889733840304</v>
      </c>
      <c r="AA40" s="182">
        <v>763.84400000000005</v>
      </c>
      <c r="AB40" s="370">
        <v>405.2</v>
      </c>
      <c r="AC40" s="370">
        <v>707</v>
      </c>
      <c r="AD40" s="182">
        <v>438.904</v>
      </c>
      <c r="AE40" s="183">
        <v>8547.7840000000015</v>
      </c>
      <c r="AF40" s="371">
        <v>1.946626</v>
      </c>
      <c r="AG40" s="193">
        <v>8.1380703377484469</v>
      </c>
      <c r="AH40" s="191">
        <v>15.841059602649008</v>
      </c>
      <c r="AI40" s="191">
        <v>17.679231337767924</v>
      </c>
      <c r="AJ40" s="191">
        <v>12.361757105943154</v>
      </c>
      <c r="AK40" s="191">
        <v>8.7235281990990501</v>
      </c>
      <c r="AL40" s="191">
        <v>14.384154816996217</v>
      </c>
      <c r="AM40" s="191">
        <v>8.086834437086095</v>
      </c>
      <c r="AN40" s="192">
        <v>12.04751748718056</v>
      </c>
      <c r="AO40" s="193">
        <v>6.8730000000000002</v>
      </c>
      <c r="AP40" s="193">
        <v>9.0370000000000008</v>
      </c>
      <c r="AQ40" s="121">
        <v>1</v>
      </c>
    </row>
    <row r="41" spans="1:49" s="119" customFormat="1" ht="9" customHeight="1">
      <c r="A41" s="2"/>
      <c r="B41" s="224" t="s">
        <v>119</v>
      </c>
      <c r="C41" s="225" t="s">
        <v>100</v>
      </c>
      <c r="D41" s="226" t="s">
        <v>110</v>
      </c>
      <c r="E41" s="367">
        <v>14.92</v>
      </c>
      <c r="F41" s="368">
        <v>27.200000762939453</v>
      </c>
      <c r="G41" s="227">
        <v>82.305635140344862</v>
      </c>
      <c r="H41" s="369" t="s">
        <v>453</v>
      </c>
      <c r="I41" s="228">
        <v>44629</v>
      </c>
      <c r="J41" s="187">
        <v>-0.13386880856760541</v>
      </c>
      <c r="K41" s="187">
        <v>-20.426666666666669</v>
      </c>
      <c r="L41" s="188">
        <v>-30.410447761194035</v>
      </c>
      <c r="M41" s="188">
        <v>-16.606114806327199</v>
      </c>
      <c r="N41" s="229">
        <v>28.06</v>
      </c>
      <c r="O41" s="229">
        <v>14.59</v>
      </c>
      <c r="P41" s="189">
        <v>149.09690000000001</v>
      </c>
      <c r="Q41" s="182">
        <v>10232.2747124</v>
      </c>
      <c r="R41" s="182">
        <v>67481.532000000007</v>
      </c>
      <c r="S41" s="370">
        <v>74625</v>
      </c>
      <c r="T41" s="370">
        <v>70800</v>
      </c>
      <c r="U41" s="182">
        <v>9248.125</v>
      </c>
      <c r="V41" s="370">
        <v>9812.6</v>
      </c>
      <c r="W41" s="370">
        <v>7474</v>
      </c>
      <c r="X41" s="369">
        <v>13.704675525149607</v>
      </c>
      <c r="Y41" s="369">
        <v>13.149212730318258</v>
      </c>
      <c r="Z41" s="369">
        <v>10.556497175141242</v>
      </c>
      <c r="AA41" s="182">
        <v>3301.7550000000001</v>
      </c>
      <c r="AB41" s="370">
        <v>3552.1109999999999</v>
      </c>
      <c r="AC41" s="370">
        <v>2259.3330000000001</v>
      </c>
      <c r="AD41" s="182">
        <v>22568</v>
      </c>
      <c r="AE41" s="183">
        <v>32800.274712400002</v>
      </c>
      <c r="AF41" s="371">
        <v>1.740361</v>
      </c>
      <c r="AG41" s="193">
        <v>11.759194973352791</v>
      </c>
      <c r="AH41" s="191">
        <v>4.8208469055374588</v>
      </c>
      <c r="AI41" s="191">
        <v>3.0087416141492174</v>
      </c>
      <c r="AJ41" s="191">
        <v>4.5246102109446653</v>
      </c>
      <c r="AK41" s="191">
        <v>3.5466945691586136</v>
      </c>
      <c r="AL41" s="191">
        <v>3.342669089986344</v>
      </c>
      <c r="AM41" s="191">
        <v>4.3885837185442869</v>
      </c>
      <c r="AN41" s="192">
        <v>243.37792622706581</v>
      </c>
      <c r="AO41" s="193">
        <v>79.677999999999997</v>
      </c>
      <c r="AP41" s="193">
        <v>26.404</v>
      </c>
      <c r="AQ41" s="121">
        <v>1</v>
      </c>
    </row>
    <row r="42" spans="1:49" s="119" customFormat="1" ht="9" customHeight="1">
      <c r="A42" s="2"/>
      <c r="B42" s="224" t="s">
        <v>384</v>
      </c>
      <c r="C42" s="225" t="s">
        <v>385</v>
      </c>
      <c r="D42" s="226" t="s">
        <v>386</v>
      </c>
      <c r="E42" s="367">
        <v>8.07</v>
      </c>
      <c r="F42" s="368">
        <v>14</v>
      </c>
      <c r="G42" s="227">
        <v>73.482032218091689</v>
      </c>
      <c r="H42" s="369" t="s">
        <v>394</v>
      </c>
      <c r="I42" s="228" t="s">
        <v>395</v>
      </c>
      <c r="J42" s="187">
        <v>-1.5853658536585269</v>
      </c>
      <c r="K42" s="187">
        <v>-5.9440559440559371</v>
      </c>
      <c r="L42" s="188">
        <v>-28.558781869688378</v>
      </c>
      <c r="M42" s="188">
        <v>-13.085621970920835</v>
      </c>
      <c r="N42" s="229">
        <v>11.54</v>
      </c>
      <c r="O42" s="229">
        <v>7.81</v>
      </c>
      <c r="P42" s="189">
        <v>9.8902090000000005</v>
      </c>
      <c r="Q42" s="182">
        <v>2955.6000000000004</v>
      </c>
      <c r="R42" s="182">
        <v>5396.1120000000001</v>
      </c>
      <c r="S42" s="370">
        <v>9259.3330000000005</v>
      </c>
      <c r="T42" s="370">
        <v>9521.6669999999995</v>
      </c>
      <c r="U42" s="182">
        <v>442.33900000000006</v>
      </c>
      <c r="V42" s="370">
        <v>936.5</v>
      </c>
      <c r="W42" s="370">
        <v>946</v>
      </c>
      <c r="X42" s="369">
        <v>8.197365065810347</v>
      </c>
      <c r="Y42" s="369">
        <v>10.114119451152691</v>
      </c>
      <c r="Z42" s="369">
        <v>9.9352350801598082</v>
      </c>
      <c r="AA42" s="182">
        <v>239.62799999999999</v>
      </c>
      <c r="AB42" s="370">
        <v>508</v>
      </c>
      <c r="AC42" s="370">
        <v>528</v>
      </c>
      <c r="AD42" s="182">
        <v>1249.742</v>
      </c>
      <c r="AE42" s="183">
        <v>4205.3420000000006</v>
      </c>
      <c r="AF42" s="371">
        <v>0.26204460000000002</v>
      </c>
      <c r="AG42" s="193">
        <v>3.1917735516807189</v>
      </c>
      <c r="AH42" s="191">
        <v>4.9309309309309315</v>
      </c>
      <c r="AI42" s="191">
        <v>6.5003958828186859</v>
      </c>
      <c r="AJ42" s="191">
        <v>6.1131794489947886</v>
      </c>
      <c r="AK42" s="191">
        <v>9.5070568048487694</v>
      </c>
      <c r="AL42" s="191">
        <v>4.4904879871863326</v>
      </c>
      <c r="AM42" s="191">
        <v>4.4453932346723048</v>
      </c>
      <c r="AN42" s="192">
        <v>10.846608829204186</v>
      </c>
      <c r="AO42" s="193">
        <v>17.52</v>
      </c>
      <c r="AP42" s="193">
        <v>21.45</v>
      </c>
      <c r="AQ42" s="121">
        <v>1</v>
      </c>
      <c r="AS42" s="119" t="s">
        <v>525</v>
      </c>
      <c r="AT42" s="119">
        <v>44657</v>
      </c>
      <c r="AU42" s="119">
        <v>0</v>
      </c>
      <c r="AV42" s="119" t="s">
        <v>395</v>
      </c>
      <c r="AW42" s="119">
        <v>0</v>
      </c>
    </row>
    <row r="43" spans="1:49" s="119" customFormat="1" ht="9" customHeight="1">
      <c r="A43" s="2"/>
      <c r="B43" s="224"/>
      <c r="C43" s="226"/>
      <c r="D43" s="226"/>
      <c r="E43" s="367"/>
      <c r="F43" s="368"/>
      <c r="G43" s="227"/>
      <c r="H43" s="369"/>
      <c r="I43" s="228"/>
      <c r="J43" s="187"/>
      <c r="K43" s="187"/>
      <c r="L43" s="188"/>
      <c r="M43" s="188"/>
      <c r="N43" s="229"/>
      <c r="O43" s="229"/>
      <c r="P43" s="182"/>
      <c r="Q43" s="182"/>
      <c r="R43" s="182"/>
      <c r="S43" s="370"/>
      <c r="T43" s="370"/>
      <c r="U43" s="182"/>
      <c r="V43" s="370"/>
      <c r="W43" s="370"/>
      <c r="X43" s="369"/>
      <c r="Y43" s="369"/>
      <c r="Z43" s="369"/>
      <c r="AA43" s="182"/>
      <c r="AB43" s="370"/>
      <c r="AC43" s="370"/>
      <c r="AD43" s="182"/>
      <c r="AE43" s="182"/>
      <c r="AF43" s="182"/>
      <c r="AG43" s="325"/>
      <c r="AH43" s="191"/>
      <c r="AI43" s="191"/>
      <c r="AJ43" s="191"/>
      <c r="AK43" s="232"/>
      <c r="AL43" s="232"/>
      <c r="AM43" s="232"/>
      <c r="AN43" s="233"/>
      <c r="AO43" s="234"/>
      <c r="AP43" s="234"/>
      <c r="AQ43" s="121"/>
    </row>
    <row r="44" spans="1:49" s="119" customFormat="1" ht="9" customHeight="1">
      <c r="A44" s="2"/>
      <c r="B44" s="357" t="s">
        <v>127</v>
      </c>
      <c r="C44" s="357"/>
      <c r="D44" s="357"/>
      <c r="E44" s="358"/>
      <c r="F44" s="359"/>
      <c r="G44" s="204"/>
      <c r="H44" s="205"/>
      <c r="I44" s="206"/>
      <c r="J44" s="235"/>
      <c r="K44" s="235"/>
      <c r="L44" s="207"/>
      <c r="M44" s="208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322"/>
      <c r="AH44" s="209">
        <v>13.138113360150404</v>
      </c>
      <c r="AI44" s="209">
        <v>12.726250573672727</v>
      </c>
      <c r="AJ44" s="209">
        <v>8.134286965885698</v>
      </c>
      <c r="AK44" s="209">
        <v>6.1007643686145387</v>
      </c>
      <c r="AL44" s="209">
        <v>1.9798626951407421</v>
      </c>
      <c r="AM44" s="209">
        <v>1.7729591232056283</v>
      </c>
      <c r="AN44" s="210">
        <v>9.7147803493574312</v>
      </c>
      <c r="AO44" s="210">
        <v>14.937212698412699</v>
      </c>
      <c r="AP44" s="210">
        <v>16.786739682539682</v>
      </c>
      <c r="AQ44" s="122"/>
    </row>
    <row r="45" spans="1:49" s="119" customFormat="1" ht="6" customHeight="1">
      <c r="A45" s="2"/>
      <c r="B45" s="360"/>
      <c r="C45" s="360"/>
      <c r="D45" s="360"/>
      <c r="E45" s="361"/>
      <c r="F45" s="362"/>
      <c r="G45" s="211"/>
      <c r="H45" s="212"/>
      <c r="I45" s="213"/>
      <c r="J45" s="230"/>
      <c r="K45" s="230"/>
      <c r="L45" s="214"/>
      <c r="M45" s="215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323"/>
      <c r="AH45" s="216"/>
      <c r="AI45" s="216"/>
      <c r="AJ45" s="216"/>
      <c r="AK45" s="216"/>
      <c r="AL45" s="216"/>
      <c r="AM45" s="216"/>
      <c r="AN45" s="214"/>
      <c r="AO45" s="214"/>
      <c r="AP45" s="214"/>
      <c r="AQ45" s="122"/>
    </row>
    <row r="46" spans="1:49" s="119" customFormat="1" ht="9" customHeight="1">
      <c r="A46" s="2"/>
      <c r="B46" s="363" t="s">
        <v>128</v>
      </c>
      <c r="C46" s="364"/>
      <c r="D46" s="364"/>
      <c r="E46" s="365"/>
      <c r="F46" s="366"/>
      <c r="G46" s="217"/>
      <c r="H46" s="218"/>
      <c r="I46" s="219"/>
      <c r="J46" s="231"/>
      <c r="K46" s="231"/>
      <c r="L46" s="220"/>
      <c r="M46" s="221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324"/>
      <c r="AH46" s="222">
        <v>7.2515601666201448</v>
      </c>
      <c r="AI46" s="222">
        <v>7.4252081458215526</v>
      </c>
      <c r="AJ46" s="222">
        <v>6.8086079350922359</v>
      </c>
      <c r="AK46" s="222">
        <v>0</v>
      </c>
      <c r="AL46" s="222">
        <v>0</v>
      </c>
      <c r="AM46" s="222">
        <v>0</v>
      </c>
      <c r="AN46" s="223">
        <v>12.876157261015813</v>
      </c>
      <c r="AO46" s="223">
        <v>19.572666666666667</v>
      </c>
      <c r="AP46" s="223">
        <v>19.385333333333332</v>
      </c>
      <c r="AQ46" s="122"/>
    </row>
    <row r="47" spans="1:49" s="119" customFormat="1" ht="9" customHeight="1">
      <c r="A47" s="2"/>
      <c r="B47" s="224" t="s">
        <v>129</v>
      </c>
      <c r="C47" s="225" t="s">
        <v>130</v>
      </c>
      <c r="D47" s="226" t="s">
        <v>131</v>
      </c>
      <c r="E47" s="367">
        <v>18.87</v>
      </c>
      <c r="F47" s="368">
        <v>29</v>
      </c>
      <c r="G47" s="227">
        <v>53.683094859565436</v>
      </c>
      <c r="H47" s="369" t="s">
        <v>454</v>
      </c>
      <c r="I47" s="228">
        <v>44680</v>
      </c>
      <c r="J47" s="187">
        <v>1.7250673854447562</v>
      </c>
      <c r="K47" s="187">
        <v>5.0609654250876934</v>
      </c>
      <c r="L47" s="188">
        <v>8.5543346948167898</v>
      </c>
      <c r="M47" s="188">
        <v>-11.851263605362728</v>
      </c>
      <c r="N47" s="229">
        <v>26.209</v>
      </c>
      <c r="O47" s="229">
        <v>17.218</v>
      </c>
      <c r="P47" s="189">
        <v>889.86019999999996</v>
      </c>
      <c r="Q47" s="182">
        <v>183240.21961360998</v>
      </c>
      <c r="R47" s="182">
        <v>102847.447</v>
      </c>
      <c r="S47" s="370">
        <v>119929.727</v>
      </c>
      <c r="T47" s="370">
        <v>128987.182</v>
      </c>
      <c r="U47" s="182" t="s">
        <v>84</v>
      </c>
      <c r="V47" s="370" t="s">
        <v>84</v>
      </c>
      <c r="W47" s="370" t="s">
        <v>84</v>
      </c>
      <c r="X47" s="369">
        <v>0</v>
      </c>
      <c r="Y47" s="369">
        <v>0</v>
      </c>
      <c r="Z47" s="369">
        <v>0</v>
      </c>
      <c r="AA47" s="182">
        <v>16546.577000000001</v>
      </c>
      <c r="AB47" s="370">
        <v>27954.429</v>
      </c>
      <c r="AC47" s="370">
        <v>30882.5</v>
      </c>
      <c r="AD47" s="182">
        <v>435444.38600000006</v>
      </c>
      <c r="AE47" s="182">
        <v>618684.60561361001</v>
      </c>
      <c r="AF47" s="369">
        <v>0.9149851</v>
      </c>
      <c r="AG47" s="193">
        <v>4.8207856706874512</v>
      </c>
      <c r="AH47" s="191">
        <v>6.9625825385179754</v>
      </c>
      <c r="AI47" s="191">
        <v>7.1801665404996209</v>
      </c>
      <c r="AJ47" s="191">
        <v>6.468984321745058</v>
      </c>
      <c r="AK47" s="191">
        <v>0</v>
      </c>
      <c r="AL47" s="191">
        <v>0</v>
      </c>
      <c r="AM47" s="191">
        <v>0</v>
      </c>
      <c r="AN47" s="233">
        <v>11.869764596965231</v>
      </c>
      <c r="AO47" s="234">
        <v>18.108000000000001</v>
      </c>
      <c r="AP47" s="234">
        <v>18.408999999999999</v>
      </c>
      <c r="AQ47" s="121">
        <v>1</v>
      </c>
    </row>
    <row r="48" spans="1:49" s="119" customFormat="1" ht="9" customHeight="1">
      <c r="A48" s="2"/>
      <c r="B48" s="224" t="s">
        <v>132</v>
      </c>
      <c r="C48" s="225" t="s">
        <v>27</v>
      </c>
      <c r="D48" s="226" t="s">
        <v>133</v>
      </c>
      <c r="E48" s="367">
        <v>24.11</v>
      </c>
      <c r="F48" s="368">
        <v>30.5</v>
      </c>
      <c r="G48" s="227">
        <v>26.503525508087943</v>
      </c>
      <c r="H48" s="369" t="s">
        <v>454</v>
      </c>
      <c r="I48" s="228">
        <v>44680</v>
      </c>
      <c r="J48" s="187">
        <v>3.3433347621088849</v>
      </c>
      <c r="K48" s="187">
        <v>1.0816703001844674</v>
      </c>
      <c r="L48" s="188">
        <v>15.563437664765377</v>
      </c>
      <c r="M48" s="188">
        <v>7.1650813405635949</v>
      </c>
      <c r="N48" s="229">
        <v>28.315999999999999</v>
      </c>
      <c r="O48" s="229">
        <v>20.91</v>
      </c>
      <c r="P48" s="189">
        <v>916.01570000000004</v>
      </c>
      <c r="Q48" s="182">
        <v>222204.97093022999</v>
      </c>
      <c r="R48" s="182">
        <v>172403</v>
      </c>
      <c r="S48" s="370">
        <v>138484.22200000001</v>
      </c>
      <c r="T48" s="370">
        <v>148521.44399999999</v>
      </c>
      <c r="U48" s="182" t="s">
        <v>84</v>
      </c>
      <c r="V48" s="370" t="s">
        <v>84</v>
      </c>
      <c r="W48" s="370" t="s">
        <v>84</v>
      </c>
      <c r="X48" s="369">
        <v>0</v>
      </c>
      <c r="Y48" s="369">
        <v>0</v>
      </c>
      <c r="Z48" s="369">
        <v>0</v>
      </c>
      <c r="AA48" s="182">
        <v>18896</v>
      </c>
      <c r="AB48" s="370">
        <v>30499.667000000001</v>
      </c>
      <c r="AC48" s="370">
        <v>33052.214</v>
      </c>
      <c r="AD48" s="182">
        <v>174065</v>
      </c>
      <c r="AE48" s="182">
        <v>396269.97093022999</v>
      </c>
      <c r="AF48" s="369">
        <v>0.64434100000000005</v>
      </c>
      <c r="AG48" s="193">
        <v>2.6321118953181246</v>
      </c>
      <c r="AH48" s="191">
        <v>7.6135656502800249</v>
      </c>
      <c r="AI48" s="191">
        <v>7.8942276684940342</v>
      </c>
      <c r="AJ48" s="191">
        <v>7.2684085510688838</v>
      </c>
      <c r="AK48" s="191">
        <v>0</v>
      </c>
      <c r="AL48" s="191">
        <v>0</v>
      </c>
      <c r="AM48" s="191">
        <v>0</v>
      </c>
      <c r="AN48" s="233">
        <v>13.501096749762432</v>
      </c>
      <c r="AO48" s="234">
        <v>19.738</v>
      </c>
      <c r="AP48" s="234">
        <v>19.352</v>
      </c>
      <c r="AQ48" s="121">
        <v>1</v>
      </c>
    </row>
    <row r="49" spans="1:43" s="119" customFormat="1" ht="9" customHeight="1">
      <c r="A49" s="2"/>
      <c r="B49" s="224" t="s">
        <v>134</v>
      </c>
      <c r="C49" s="225" t="s">
        <v>135</v>
      </c>
      <c r="D49" s="226" t="s">
        <v>136</v>
      </c>
      <c r="E49" s="367">
        <v>32.880000000000003</v>
      </c>
      <c r="F49" s="368">
        <v>44</v>
      </c>
      <c r="G49" s="227">
        <v>33.819951338199502</v>
      </c>
      <c r="H49" s="369" t="s">
        <v>454</v>
      </c>
      <c r="I49" s="228">
        <v>44680</v>
      </c>
      <c r="J49" s="187">
        <v>0.85889570552146743</v>
      </c>
      <c r="K49" s="187">
        <v>3.5590551181102548</v>
      </c>
      <c r="L49" s="188">
        <v>14.18252535074318</v>
      </c>
      <c r="M49" s="188">
        <v>-3.0488883646871412</v>
      </c>
      <c r="N49" s="229">
        <v>45.329000000000001</v>
      </c>
      <c r="O49" s="229">
        <v>29.26</v>
      </c>
      <c r="P49" s="189">
        <v>114.86579999999999</v>
      </c>
      <c r="Q49" s="182">
        <v>123051.59100882</v>
      </c>
      <c r="R49" s="182">
        <v>71712.498999999996</v>
      </c>
      <c r="S49" s="370">
        <v>79899.832999999999</v>
      </c>
      <c r="T49" s="370">
        <v>85460.667000000001</v>
      </c>
      <c r="U49" s="182" t="s">
        <v>84</v>
      </c>
      <c r="V49" s="370" t="s">
        <v>84</v>
      </c>
      <c r="W49" s="370" t="s">
        <v>84</v>
      </c>
      <c r="X49" s="369">
        <v>0</v>
      </c>
      <c r="Y49" s="369">
        <v>0</v>
      </c>
      <c r="Z49" s="369">
        <v>0</v>
      </c>
      <c r="AA49" s="182">
        <v>13418.529</v>
      </c>
      <c r="AB49" s="370">
        <v>16986.5</v>
      </c>
      <c r="AC49" s="370">
        <v>18451.082999999999</v>
      </c>
      <c r="AD49" s="182">
        <v>168810.66999999998</v>
      </c>
      <c r="AE49" s="182">
        <v>291862.26100881997</v>
      </c>
      <c r="AF49" s="369">
        <v>3.042948</v>
      </c>
      <c r="AG49" s="193">
        <v>9.2829408407065834</v>
      </c>
      <c r="AH49" s="191">
        <v>7.1785323110624315</v>
      </c>
      <c r="AI49" s="191">
        <v>7.201230228471001</v>
      </c>
      <c r="AJ49" s="191">
        <v>6.6884309324627633</v>
      </c>
      <c r="AK49" s="191">
        <v>0</v>
      </c>
      <c r="AL49" s="191">
        <v>0</v>
      </c>
      <c r="AM49" s="191">
        <v>0</v>
      </c>
      <c r="AN49" s="233">
        <v>13.257610436319773</v>
      </c>
      <c r="AO49" s="234">
        <v>20.872</v>
      </c>
      <c r="AP49" s="234">
        <v>20.395</v>
      </c>
      <c r="AQ49" s="121">
        <v>1</v>
      </c>
    </row>
    <row r="50" spans="1:43" s="119" customFormat="1" ht="9" customHeight="1">
      <c r="A50" s="2"/>
      <c r="B50" s="224"/>
      <c r="C50" s="226"/>
      <c r="D50" s="226"/>
      <c r="E50" s="367"/>
      <c r="F50" s="368"/>
      <c r="G50" s="227"/>
      <c r="H50" s="369"/>
      <c r="I50" s="228"/>
      <c r="J50" s="187"/>
      <c r="K50" s="187"/>
      <c r="L50" s="188"/>
      <c r="M50" s="188"/>
      <c r="N50" s="229"/>
      <c r="O50" s="229"/>
      <c r="P50" s="189"/>
      <c r="Q50" s="182"/>
      <c r="R50" s="182"/>
      <c r="S50" s="370"/>
      <c r="T50" s="370"/>
      <c r="U50" s="182"/>
      <c r="V50" s="370"/>
      <c r="W50" s="370"/>
      <c r="X50" s="369"/>
      <c r="Y50" s="369"/>
      <c r="Z50" s="369"/>
      <c r="AA50" s="182"/>
      <c r="AB50" s="370"/>
      <c r="AC50" s="370"/>
      <c r="AD50" s="182"/>
      <c r="AE50" s="182"/>
      <c r="AF50" s="369"/>
      <c r="AG50" s="371"/>
      <c r="AH50" s="191"/>
      <c r="AI50" s="191"/>
      <c r="AJ50" s="191"/>
      <c r="AK50" s="191"/>
      <c r="AL50" s="191"/>
      <c r="AM50" s="191"/>
      <c r="AN50" s="233"/>
      <c r="AO50" s="234"/>
      <c r="AP50" s="234"/>
      <c r="AQ50" s="122"/>
    </row>
    <row r="51" spans="1:43" s="119" customFormat="1" ht="9" customHeight="1">
      <c r="A51" s="2"/>
      <c r="B51" s="363" t="s">
        <v>137</v>
      </c>
      <c r="C51" s="364"/>
      <c r="D51" s="364"/>
      <c r="E51" s="365"/>
      <c r="F51" s="366"/>
      <c r="G51" s="217"/>
      <c r="H51" s="218"/>
      <c r="I51" s="219"/>
      <c r="J51" s="231"/>
      <c r="K51" s="231"/>
      <c r="L51" s="220"/>
      <c r="M51" s="221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324"/>
      <c r="AH51" s="222">
        <v>21.057204330233795</v>
      </c>
      <c r="AI51" s="222">
        <v>18.45377243688262</v>
      </c>
      <c r="AJ51" s="222">
        <v>9.2418562296066131</v>
      </c>
      <c r="AK51" s="222">
        <v>2.1325714109375826</v>
      </c>
      <c r="AL51" s="222">
        <v>2.9899342773175923</v>
      </c>
      <c r="AM51" s="222">
        <v>2.7091846007327058</v>
      </c>
      <c r="AN51" s="223">
        <v>8.2203840464260907</v>
      </c>
      <c r="AO51" s="223">
        <v>10.018400000000002</v>
      </c>
      <c r="AP51" s="223">
        <v>11.198600000000001</v>
      </c>
      <c r="AQ51" s="122"/>
    </row>
    <row r="52" spans="1:43" s="119" customFormat="1" ht="9" customHeight="1">
      <c r="A52" s="2"/>
      <c r="B52" s="224" t="s">
        <v>138</v>
      </c>
      <c r="C52" s="225" t="s">
        <v>139</v>
      </c>
      <c r="D52" s="226" t="s">
        <v>140</v>
      </c>
      <c r="E52" s="367">
        <v>16.13</v>
      </c>
      <c r="F52" s="368">
        <v>21</v>
      </c>
      <c r="G52" s="227">
        <v>30.192188468691896</v>
      </c>
      <c r="H52" s="369" t="s">
        <v>454</v>
      </c>
      <c r="I52" s="228">
        <v>44680</v>
      </c>
      <c r="J52" s="187">
        <v>3.3974358974358854</v>
      </c>
      <c r="K52" s="187">
        <v>2.0886075949366978</v>
      </c>
      <c r="L52" s="188">
        <v>5.1910786487543881</v>
      </c>
      <c r="M52" s="188">
        <v>13.679610966241441</v>
      </c>
      <c r="N52" s="229">
        <v>18.239999999999998</v>
      </c>
      <c r="O52" s="229">
        <v>14.28</v>
      </c>
      <c r="P52" s="189">
        <v>15.325419999999999</v>
      </c>
      <c r="Q52" s="182">
        <v>3671.7035163199998</v>
      </c>
      <c r="R52" s="182">
        <v>6216.3789999999999</v>
      </c>
      <c r="S52" s="370">
        <v>2300</v>
      </c>
      <c r="T52" s="370">
        <v>2560</v>
      </c>
      <c r="U52" s="182" t="s">
        <v>84</v>
      </c>
      <c r="V52" s="370" t="s">
        <v>84</v>
      </c>
      <c r="W52" s="370" t="s">
        <v>84</v>
      </c>
      <c r="X52" s="369">
        <v>0</v>
      </c>
      <c r="Y52" s="369">
        <v>0</v>
      </c>
      <c r="Z52" s="369">
        <v>0</v>
      </c>
      <c r="AA52" s="182">
        <v>322.07600000000002</v>
      </c>
      <c r="AB52" s="370">
        <v>693</v>
      </c>
      <c r="AC52" s="370">
        <v>755.83299999999997</v>
      </c>
      <c r="AD52" s="182" t="s">
        <v>514</v>
      </c>
      <c r="AE52" s="182" t="e">
        <v>#VALUE!</v>
      </c>
      <c r="AF52" s="369">
        <v>1.016</v>
      </c>
      <c r="AG52" s="193">
        <v>6.2561578351288603</v>
      </c>
      <c r="AH52" s="191" t="s">
        <v>84</v>
      </c>
      <c r="AI52" s="191">
        <v>5.155555555555555</v>
      </c>
      <c r="AJ52" s="191">
        <v>4.7291788002329636</v>
      </c>
      <c r="AK52" s="191">
        <v>0</v>
      </c>
      <c r="AL52" s="191">
        <v>0</v>
      </c>
      <c r="AM52" s="191">
        <v>0</v>
      </c>
      <c r="AN52" s="233">
        <v>7.733849397314879</v>
      </c>
      <c r="AO52" s="234">
        <v>14.366</v>
      </c>
      <c r="AP52" s="234">
        <v>15.053000000000001</v>
      </c>
      <c r="AQ52" s="121">
        <v>1</v>
      </c>
    </row>
    <row r="53" spans="1:43" s="119" customFormat="1" ht="9" customHeight="1">
      <c r="A53" s="2"/>
      <c r="B53" s="224" t="s">
        <v>494</v>
      </c>
      <c r="C53" s="225" t="s">
        <v>495</v>
      </c>
      <c r="D53" s="226" t="s">
        <v>496</v>
      </c>
      <c r="E53" s="367">
        <v>13.37</v>
      </c>
      <c r="F53" s="368">
        <v>51</v>
      </c>
      <c r="G53" s="227">
        <v>281.45100972326105</v>
      </c>
      <c r="H53" s="369" t="s">
        <v>454</v>
      </c>
      <c r="I53" s="228">
        <v>44680</v>
      </c>
      <c r="J53" s="187">
        <v>0.82956259426847367</v>
      </c>
      <c r="K53" s="187">
        <v>-11.865524060646015</v>
      </c>
      <c r="L53" s="188">
        <v>-53.084426977331745</v>
      </c>
      <c r="M53" s="188">
        <v>-80.222771178793835</v>
      </c>
      <c r="N53" s="229">
        <v>86.77</v>
      </c>
      <c r="O53" s="229">
        <v>12.07</v>
      </c>
      <c r="P53" s="189">
        <v>206.81620000000001</v>
      </c>
      <c r="Q53" s="182">
        <v>11842.906994769999</v>
      </c>
      <c r="R53" s="182">
        <v>1382.92</v>
      </c>
      <c r="S53" s="370">
        <v>4579</v>
      </c>
      <c r="T53" s="370">
        <v>6561.25</v>
      </c>
      <c r="U53" s="182" t="s">
        <v>84</v>
      </c>
      <c r="V53" s="370" t="s">
        <v>84</v>
      </c>
      <c r="W53" s="370" t="s">
        <v>84</v>
      </c>
      <c r="X53" s="369">
        <v>0</v>
      </c>
      <c r="Y53" s="369">
        <v>0</v>
      </c>
      <c r="Z53" s="369">
        <v>0</v>
      </c>
      <c r="AA53" s="182">
        <v>-7.1970000000000001</v>
      </c>
      <c r="AB53" s="370">
        <v>190</v>
      </c>
      <c r="AC53" s="370">
        <v>593</v>
      </c>
      <c r="AD53" s="182">
        <v>3841.482</v>
      </c>
      <c r="AE53" s="182">
        <v>15684.388994769999</v>
      </c>
      <c r="AF53" s="369">
        <v>8.0590969999999998E-2</v>
      </c>
      <c r="AG53" s="193">
        <v>0.58484013653285971</v>
      </c>
      <c r="AH53" s="191">
        <v>47.388316151202751</v>
      </c>
      <c r="AI53" s="191">
        <v>61.017699115044245</v>
      </c>
      <c r="AJ53" s="191">
        <v>19.985507246376809</v>
      </c>
      <c r="AK53" s="191">
        <v>0</v>
      </c>
      <c r="AL53" s="191">
        <v>0</v>
      </c>
      <c r="AM53" s="191">
        <v>0</v>
      </c>
      <c r="AN53" s="233">
        <v>-0.26181939292758427</v>
      </c>
      <c r="AO53" s="234">
        <v>2.4260000000000002</v>
      </c>
      <c r="AP53" s="234">
        <v>6.29</v>
      </c>
      <c r="AQ53" s="121">
        <v>0</v>
      </c>
    </row>
    <row r="54" spans="1:43" s="119" customFormat="1" ht="9" customHeight="1">
      <c r="A54" s="2"/>
      <c r="B54" s="224" t="s">
        <v>381</v>
      </c>
      <c r="C54" s="225" t="s">
        <v>382</v>
      </c>
      <c r="D54" s="226" t="s">
        <v>383</v>
      </c>
      <c r="E54" s="367">
        <v>22.63</v>
      </c>
      <c r="F54" s="368">
        <v>37</v>
      </c>
      <c r="G54" s="227">
        <v>63.499779054352643</v>
      </c>
      <c r="H54" s="369" t="s">
        <v>454</v>
      </c>
      <c r="I54" s="228">
        <v>44680</v>
      </c>
      <c r="J54" s="187">
        <v>-3.1664527171587631</v>
      </c>
      <c r="K54" s="187">
        <v>-1.9922044174967568</v>
      </c>
      <c r="L54" s="188">
        <v>8.6153107751379743</v>
      </c>
      <c r="M54" s="188">
        <v>-16.525267428992997</v>
      </c>
      <c r="N54" s="229">
        <v>32.729999999999997</v>
      </c>
      <c r="O54" s="229">
        <v>18.03</v>
      </c>
      <c r="P54" s="189">
        <v>285.2552</v>
      </c>
      <c r="Q54" s="182">
        <v>87791.695043009997</v>
      </c>
      <c r="R54" s="182">
        <v>20098.909</v>
      </c>
      <c r="S54" s="370">
        <v>12790</v>
      </c>
      <c r="T54" s="370">
        <v>18981.143</v>
      </c>
      <c r="U54" s="182">
        <v>15261.123</v>
      </c>
      <c r="V54" s="370">
        <v>10885</v>
      </c>
      <c r="W54" s="370">
        <v>12013</v>
      </c>
      <c r="X54" s="369">
        <v>75.930106455031961</v>
      </c>
      <c r="Y54" s="369">
        <v>85.10555121188429</v>
      </c>
      <c r="Z54" s="369">
        <v>63.289128584090001</v>
      </c>
      <c r="AA54" s="182">
        <v>3976.3820000000001</v>
      </c>
      <c r="AB54" s="370">
        <v>7752.143</v>
      </c>
      <c r="AC54" s="370">
        <v>8651.5709999999999</v>
      </c>
      <c r="AD54" s="182">
        <v>74935.477999999974</v>
      </c>
      <c r="AE54" s="182">
        <v>162727.17304300997</v>
      </c>
      <c r="AF54" s="369">
        <v>0.38500820000000002</v>
      </c>
      <c r="AG54" s="193">
        <v>1.681992819133207</v>
      </c>
      <c r="AH54" s="191">
        <v>11.074020319303338</v>
      </c>
      <c r="AI54" s="191">
        <v>11.237113402061857</v>
      </c>
      <c r="AJ54" s="191">
        <v>10.083700440528634</v>
      </c>
      <c r="AK54" s="191">
        <v>10.662857054687914</v>
      </c>
      <c r="AL54" s="191">
        <v>14.949671386587962</v>
      </c>
      <c r="AM54" s="191">
        <v>13.545923003663528</v>
      </c>
      <c r="AN54" s="233">
        <v>16.545064302101274</v>
      </c>
      <c r="AO54" s="234">
        <v>19.242000000000001</v>
      </c>
      <c r="AP54" s="234">
        <v>19.106999999999999</v>
      </c>
      <c r="AQ54" s="121">
        <v>1</v>
      </c>
    </row>
    <row r="55" spans="1:43" s="119" customFormat="1" ht="9" customHeight="1">
      <c r="A55" s="2"/>
      <c r="B55" s="224" t="s">
        <v>141</v>
      </c>
      <c r="C55" s="225" t="s">
        <v>142</v>
      </c>
      <c r="D55" s="226" t="s">
        <v>143</v>
      </c>
      <c r="E55" s="367">
        <v>10.54</v>
      </c>
      <c r="F55" s="368">
        <v>15</v>
      </c>
      <c r="G55" s="227">
        <v>42.314990512333985</v>
      </c>
      <c r="H55" s="369" t="s">
        <v>453</v>
      </c>
      <c r="I55" s="228">
        <v>44680</v>
      </c>
      <c r="J55" s="187">
        <v>0.57251908396944717</v>
      </c>
      <c r="K55" s="187">
        <v>0.35228030086640327</v>
      </c>
      <c r="L55" s="188">
        <v>13.150831991411692</v>
      </c>
      <c r="M55" s="188">
        <v>-7.0792559287666474</v>
      </c>
      <c r="N55" s="229">
        <v>14.75</v>
      </c>
      <c r="O55" s="229">
        <v>9.16</v>
      </c>
      <c r="P55" s="189">
        <v>20.584520000000001</v>
      </c>
      <c r="Q55" s="182">
        <v>4577.7757216600003</v>
      </c>
      <c r="R55" s="182">
        <v>10646.513999999999</v>
      </c>
      <c r="S55" s="370">
        <v>7274.6</v>
      </c>
      <c r="T55" s="370">
        <v>8794.4</v>
      </c>
      <c r="U55" s="182" t="s">
        <v>84</v>
      </c>
      <c r="V55" s="370" t="s">
        <v>84</v>
      </c>
      <c r="W55" s="370" t="s">
        <v>84</v>
      </c>
      <c r="X55" s="369">
        <v>0</v>
      </c>
      <c r="Y55" s="369">
        <v>0</v>
      </c>
      <c r="Z55" s="369">
        <v>0</v>
      </c>
      <c r="AA55" s="182">
        <v>727.476</v>
      </c>
      <c r="AB55" s="370">
        <v>1010.125</v>
      </c>
      <c r="AC55" s="370">
        <v>1136</v>
      </c>
      <c r="AD55" s="182" t="s">
        <v>514</v>
      </c>
      <c r="AE55" s="182" t="e">
        <v>#VALUE!</v>
      </c>
      <c r="AF55" s="369">
        <v>1.0408930000000001</v>
      </c>
      <c r="AG55" s="193">
        <v>9.8104919609767336</v>
      </c>
      <c r="AH55" s="191">
        <v>4.7092765201952949</v>
      </c>
      <c r="AI55" s="191">
        <v>4.3200325732899021</v>
      </c>
      <c r="AJ55" s="191">
        <v>3.8275613275613272</v>
      </c>
      <c r="AK55" s="191">
        <v>0</v>
      </c>
      <c r="AL55" s="191">
        <v>0</v>
      </c>
      <c r="AM55" s="191">
        <v>0</v>
      </c>
      <c r="AN55" s="233">
        <v>9.0165673154446768</v>
      </c>
      <c r="AO55" s="234">
        <v>10.288</v>
      </c>
      <c r="AP55" s="234">
        <v>10.573</v>
      </c>
      <c r="AQ55" s="121"/>
    </row>
    <row r="56" spans="1:43" s="119" customFormat="1" ht="9" customHeight="1">
      <c r="A56" s="2"/>
      <c r="B56" s="224" t="s">
        <v>515</v>
      </c>
      <c r="C56" s="225" t="s">
        <v>516</v>
      </c>
      <c r="D56" s="226" t="s">
        <v>517</v>
      </c>
      <c r="E56" s="367">
        <v>2.67</v>
      </c>
      <c r="F56" s="368">
        <v>5.1999998092651367</v>
      </c>
      <c r="G56" s="227">
        <v>94.756547163488264</v>
      </c>
      <c r="H56" s="369" t="s">
        <v>453</v>
      </c>
      <c r="I56" s="228">
        <v>44680</v>
      </c>
      <c r="J56" s="187">
        <v>-1.1111111111111183</v>
      </c>
      <c r="K56" s="187">
        <v>-3.9568345323740983</v>
      </c>
      <c r="L56" s="188">
        <v>-14.423076923076927</v>
      </c>
      <c r="M56" s="188">
        <v>-37.323943661971825</v>
      </c>
      <c r="N56" s="229">
        <v>5.23</v>
      </c>
      <c r="O56" s="229">
        <v>2.63</v>
      </c>
      <c r="P56" s="189">
        <v>1.7107589999999999</v>
      </c>
      <c r="Q56" s="182">
        <v>1598.0568061399999</v>
      </c>
      <c r="R56" s="182">
        <v>4556.7569999999996</v>
      </c>
      <c r="S56" s="370">
        <v>3156</v>
      </c>
      <c r="T56" s="370">
        <v>3532</v>
      </c>
      <c r="U56" s="182" t="s">
        <v>84</v>
      </c>
      <c r="V56" s="370" t="s">
        <v>84</v>
      </c>
      <c r="W56" s="370" t="s">
        <v>84</v>
      </c>
      <c r="X56" s="369">
        <v>0</v>
      </c>
      <c r="Y56" s="369">
        <v>0</v>
      </c>
      <c r="Z56" s="369">
        <v>0</v>
      </c>
      <c r="AA56" s="182">
        <v>329.04399999999998</v>
      </c>
      <c r="AB56" s="370">
        <v>152</v>
      </c>
      <c r="AC56" s="370">
        <v>208</v>
      </c>
      <c r="AD56" s="182">
        <v>8441.9560000000001</v>
      </c>
      <c r="AE56" s="182">
        <v>10040.012806139999</v>
      </c>
      <c r="AF56" s="369">
        <v>0.31551079999999998</v>
      </c>
      <c r="AG56" s="193">
        <v>11.514993044581725</v>
      </c>
      <c r="AH56" s="191" t="s">
        <v>84</v>
      </c>
      <c r="AI56" s="191">
        <v>10.538461538461538</v>
      </c>
      <c r="AJ56" s="191">
        <v>7.5833333333333339</v>
      </c>
      <c r="AK56" s="191">
        <v>0</v>
      </c>
      <c r="AL56" s="191">
        <v>0</v>
      </c>
      <c r="AM56" s="191">
        <v>0</v>
      </c>
      <c r="AN56" s="233">
        <v>8.0682586101972138</v>
      </c>
      <c r="AO56" s="234">
        <v>3.77</v>
      </c>
      <c r="AP56" s="234">
        <v>4.97</v>
      </c>
      <c r="AQ56" s="121">
        <v>1</v>
      </c>
    </row>
    <row r="57" spans="1:43" s="119" customFormat="1" ht="9" customHeight="1">
      <c r="A57" s="2"/>
      <c r="B57" s="68"/>
      <c r="C57" s="68"/>
      <c r="D57" s="68"/>
      <c r="E57" s="68"/>
      <c r="F57" s="68"/>
      <c r="G57" s="108"/>
      <c r="H57" s="68"/>
      <c r="I57" s="236"/>
      <c r="J57" s="78"/>
      <c r="K57" s="78"/>
      <c r="L57" s="68"/>
      <c r="M57" s="68"/>
      <c r="N57" s="68"/>
      <c r="O57" s="68"/>
      <c r="P57" s="68"/>
      <c r="Q57" s="372"/>
      <c r="R57" s="237"/>
      <c r="S57" s="73"/>
      <c r="T57" s="68"/>
      <c r="U57" s="68"/>
      <c r="V57" s="68"/>
      <c r="W57" s="68"/>
      <c r="X57" s="68"/>
      <c r="Y57" s="68"/>
      <c r="Z57" s="68"/>
      <c r="AA57" s="74"/>
      <c r="AB57" s="74"/>
      <c r="AC57" s="68"/>
      <c r="AD57" s="68"/>
      <c r="AE57" s="68"/>
      <c r="AF57" s="68"/>
      <c r="AG57" s="326"/>
      <c r="AH57" s="238"/>
      <c r="AI57" s="238"/>
      <c r="AJ57" s="239"/>
      <c r="AK57" s="238"/>
      <c r="AL57" s="239"/>
      <c r="AM57" s="239"/>
      <c r="AN57" s="68"/>
      <c r="AO57" s="68"/>
      <c r="AP57" s="68"/>
      <c r="AQ57" s="121"/>
    </row>
    <row r="58" spans="1:43" s="119" customFormat="1" ht="9" customHeight="1">
      <c r="A58" s="2"/>
      <c r="B58" s="363" t="s">
        <v>328</v>
      </c>
      <c r="C58" s="364"/>
      <c r="D58" s="364"/>
      <c r="E58" s="365"/>
      <c r="F58" s="366"/>
      <c r="G58" s="217"/>
      <c r="H58" s="218"/>
      <c r="I58" s="219"/>
      <c r="J58" s="231"/>
      <c r="K58" s="231"/>
      <c r="L58" s="220"/>
      <c r="M58" s="221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324"/>
      <c r="AH58" s="222">
        <v>11.105575583597268</v>
      </c>
      <c r="AI58" s="222">
        <v>12.299771138314009</v>
      </c>
      <c r="AJ58" s="222">
        <v>8.3523967329582423</v>
      </c>
      <c r="AK58" s="222">
        <v>16.169721694906034</v>
      </c>
      <c r="AL58" s="222">
        <v>2.9496538081046344</v>
      </c>
      <c r="AM58" s="222">
        <v>2.6096927688841793</v>
      </c>
      <c r="AN58" s="223">
        <v>8.0477997406303903</v>
      </c>
      <c r="AO58" s="223">
        <v>15.220571428571429</v>
      </c>
      <c r="AP58" s="223">
        <v>19.776285714285713</v>
      </c>
      <c r="AQ58" s="122"/>
    </row>
    <row r="59" spans="1:43" s="119" customFormat="1" ht="9" customHeight="1">
      <c r="A59" s="2"/>
      <c r="B59" s="224" t="s">
        <v>354</v>
      </c>
      <c r="C59" s="225" t="s">
        <v>396</v>
      </c>
      <c r="D59" s="226" t="s">
        <v>397</v>
      </c>
      <c r="E59" s="367">
        <v>11.29</v>
      </c>
      <c r="F59" s="368">
        <v>16.299999237060547</v>
      </c>
      <c r="G59" s="227">
        <v>44.375546829588551</v>
      </c>
      <c r="H59" s="369" t="s">
        <v>454</v>
      </c>
      <c r="I59" s="228">
        <v>44512</v>
      </c>
      <c r="J59" s="187">
        <v>-2.4200518582541131</v>
      </c>
      <c r="K59" s="187">
        <v>-15.112781954887232</v>
      </c>
      <c r="L59" s="188">
        <v>3.0579643998174255</v>
      </c>
      <c r="M59" s="188">
        <v>-32.139207789865964</v>
      </c>
      <c r="N59" s="229">
        <v>18.02</v>
      </c>
      <c r="O59" s="229">
        <v>10.58</v>
      </c>
      <c r="P59" s="189">
        <v>507.92610000000002</v>
      </c>
      <c r="Q59" s="182">
        <v>71297.31</v>
      </c>
      <c r="R59" s="182">
        <v>8382.5750000000007</v>
      </c>
      <c r="S59" s="370">
        <v>11610</v>
      </c>
      <c r="T59" s="370">
        <v>12425</v>
      </c>
      <c r="U59" s="182">
        <v>6641.3449999999993</v>
      </c>
      <c r="V59" s="370">
        <v>7138</v>
      </c>
      <c r="W59" s="370">
        <v>7648.9090000000006</v>
      </c>
      <c r="X59" s="369">
        <v>79.227981855217493</v>
      </c>
      <c r="Y59" s="369">
        <v>61.481481481481481</v>
      </c>
      <c r="Z59" s="369">
        <v>61.560635814889345</v>
      </c>
      <c r="AA59" s="182">
        <v>4152.3040000000001</v>
      </c>
      <c r="AB59" s="370">
        <v>5112.5</v>
      </c>
      <c r="AC59" s="370">
        <v>5407.75</v>
      </c>
      <c r="AD59" s="182">
        <v>-7900.9979999999996</v>
      </c>
      <c r="AE59" s="182">
        <v>63396.311999999998</v>
      </c>
      <c r="AF59" s="369">
        <v>0.78997930000000005</v>
      </c>
      <c r="AG59" s="193">
        <v>6.7577354922266064</v>
      </c>
      <c r="AH59" s="191">
        <v>13.37142857142857</v>
      </c>
      <c r="AI59" s="191">
        <v>14.011976047904191</v>
      </c>
      <c r="AJ59" s="191">
        <v>13.356164383561643</v>
      </c>
      <c r="AK59" s="191">
        <v>9.5457037693419036</v>
      </c>
      <c r="AL59" s="191">
        <v>8.8815231157186876</v>
      </c>
      <c r="AM59" s="191">
        <v>8.288281635982333</v>
      </c>
      <c r="AN59" s="233">
        <v>16.643183755056029</v>
      </c>
      <c r="AO59" s="234">
        <v>22.76</v>
      </c>
      <c r="AP59" s="234">
        <v>30.048000000000002</v>
      </c>
      <c r="AQ59" s="121">
        <v>0</v>
      </c>
    </row>
    <row r="60" spans="1:43" s="119" customFormat="1" ht="9" customHeight="1">
      <c r="A60" s="2"/>
      <c r="B60" s="224" t="s">
        <v>146</v>
      </c>
      <c r="C60" s="225" t="s">
        <v>147</v>
      </c>
      <c r="D60" s="226" t="s">
        <v>148</v>
      </c>
      <c r="E60" s="367">
        <v>13.01</v>
      </c>
      <c r="F60" s="368">
        <v>28</v>
      </c>
      <c r="G60" s="227">
        <v>115.21906225980017</v>
      </c>
      <c r="H60" s="369" t="s">
        <v>394</v>
      </c>
      <c r="I60" s="228" t="s">
        <v>395</v>
      </c>
      <c r="J60" s="187">
        <v>1.0093167701863193</v>
      </c>
      <c r="K60" s="187">
        <v>-6.8051575931232122</v>
      </c>
      <c r="L60" s="188">
        <v>3.0495049504950522</v>
      </c>
      <c r="M60" s="188">
        <v>-46.511532294536039</v>
      </c>
      <c r="N60" s="229">
        <v>26.75</v>
      </c>
      <c r="O60" s="229">
        <v>11.04</v>
      </c>
      <c r="P60" s="189">
        <v>2.5246710000000001</v>
      </c>
      <c r="Q60" s="182">
        <v>545.07199999999989</v>
      </c>
      <c r="R60" s="182">
        <v>456.85</v>
      </c>
      <c r="S60" s="370" t="s">
        <v>84</v>
      </c>
      <c r="T60" s="370" t="s">
        <v>84</v>
      </c>
      <c r="U60" s="182">
        <v>130.78800000000001</v>
      </c>
      <c r="V60" s="370" t="s">
        <v>84</v>
      </c>
      <c r="W60" s="370" t="s">
        <v>84</v>
      </c>
      <c r="X60" s="369">
        <v>28.628214950202473</v>
      </c>
      <c r="Y60" s="369">
        <v>0</v>
      </c>
      <c r="Z60" s="369">
        <v>0</v>
      </c>
      <c r="AA60" s="182">
        <v>46.780999999999999</v>
      </c>
      <c r="AB60" s="370" t="s">
        <v>84</v>
      </c>
      <c r="AC60" s="370" t="s">
        <v>84</v>
      </c>
      <c r="AD60" s="182">
        <v>20.801999999999992</v>
      </c>
      <c r="AE60" s="182">
        <v>565.87399999999991</v>
      </c>
      <c r="AF60" s="369">
        <v>0.76320270000000001</v>
      </c>
      <c r="AG60" s="193">
        <v>5.8527811904626397</v>
      </c>
      <c r="AH60" s="191" t="s">
        <v>84</v>
      </c>
      <c r="AI60" s="191" t="s">
        <v>84</v>
      </c>
      <c r="AJ60" s="191" t="s">
        <v>84</v>
      </c>
      <c r="AK60" s="191">
        <v>4.3266507630669473</v>
      </c>
      <c r="AL60" s="191">
        <v>0</v>
      </c>
      <c r="AM60" s="191">
        <v>0</v>
      </c>
      <c r="AN60" s="233">
        <v>17.025481537570482</v>
      </c>
      <c r="AO60" s="234" t="s">
        <v>84</v>
      </c>
      <c r="AP60" s="234" t="s">
        <v>84</v>
      </c>
      <c r="AQ60" s="121">
        <v>1</v>
      </c>
    </row>
    <row r="61" spans="1:43" s="119" customFormat="1" ht="9" customHeight="1">
      <c r="A61" s="2"/>
      <c r="B61" s="224" t="s">
        <v>144</v>
      </c>
      <c r="C61" s="225" t="s">
        <v>26</v>
      </c>
      <c r="D61" s="226" t="s">
        <v>145</v>
      </c>
      <c r="E61" s="367">
        <v>3.06</v>
      </c>
      <c r="F61" s="368">
        <v>3.5</v>
      </c>
      <c r="G61" s="227">
        <v>14.379084967320255</v>
      </c>
      <c r="H61" s="369" t="s">
        <v>453</v>
      </c>
      <c r="I61" s="228">
        <v>44610</v>
      </c>
      <c r="J61" s="187">
        <v>-0.84251458198314477</v>
      </c>
      <c r="K61" s="187">
        <v>-9.3064611736810914</v>
      </c>
      <c r="L61" s="188">
        <v>35.278514588859423</v>
      </c>
      <c r="M61" s="188">
        <v>-6.0196560196560167</v>
      </c>
      <c r="N61" s="229">
        <v>4.45</v>
      </c>
      <c r="O61" s="229">
        <v>1.99</v>
      </c>
      <c r="P61" s="189">
        <v>115.373</v>
      </c>
      <c r="Q61" s="182">
        <v>8585.1355927599998</v>
      </c>
      <c r="R61" s="182">
        <v>11186.013000000001</v>
      </c>
      <c r="S61" s="370">
        <v>12163</v>
      </c>
      <c r="T61" s="370">
        <v>12559</v>
      </c>
      <c r="U61" s="182">
        <v>2059.8719999999998</v>
      </c>
      <c r="V61" s="370">
        <v>3318.9090000000001</v>
      </c>
      <c r="W61" s="370">
        <v>3590</v>
      </c>
      <c r="X61" s="369">
        <v>18.414711300621587</v>
      </c>
      <c r="Y61" s="369">
        <v>27.286927567212039</v>
      </c>
      <c r="Z61" s="369">
        <v>28.58507842981129</v>
      </c>
      <c r="AA61" s="182">
        <v>490.24900000000002</v>
      </c>
      <c r="AB61" s="370">
        <v>923</v>
      </c>
      <c r="AC61" s="370">
        <v>1035.9090000000001</v>
      </c>
      <c r="AD61" s="182">
        <v>434.40800000000036</v>
      </c>
      <c r="AE61" s="182">
        <v>9019.543592760001</v>
      </c>
      <c r="AF61" s="369">
        <v>0.16272300000000001</v>
      </c>
      <c r="AG61" s="193">
        <v>5.1494621777836276</v>
      </c>
      <c r="AH61" s="191">
        <v>9.0544412607449853</v>
      </c>
      <c r="AI61" s="191">
        <v>9.1569767441860463</v>
      </c>
      <c r="AJ61" s="191">
        <v>8.3776595744680851</v>
      </c>
      <c r="AK61" s="191">
        <v>4.378691293808548</v>
      </c>
      <c r="AL61" s="191">
        <v>2.7176230480438002</v>
      </c>
      <c r="AM61" s="191">
        <v>2.5124076860055715</v>
      </c>
      <c r="AN61" s="233">
        <v>5.1820324383348479</v>
      </c>
      <c r="AO61" s="234">
        <v>8.5980000000000008</v>
      </c>
      <c r="AP61" s="234">
        <v>8.9659999999999993</v>
      </c>
      <c r="AQ61" s="121">
        <v>0</v>
      </c>
    </row>
    <row r="62" spans="1:43" s="119" customFormat="1" ht="9" customHeight="1">
      <c r="A62" s="2"/>
      <c r="B62" s="224" t="s">
        <v>375</v>
      </c>
      <c r="C62" s="225" t="s">
        <v>376</v>
      </c>
      <c r="D62" s="226" t="s">
        <v>377</v>
      </c>
      <c r="E62" s="367">
        <v>2.54</v>
      </c>
      <c r="F62" s="368">
        <v>5</v>
      </c>
      <c r="G62" s="227">
        <v>96.850393700787407</v>
      </c>
      <c r="H62" s="369" t="s">
        <v>453</v>
      </c>
      <c r="I62" s="228">
        <v>44617</v>
      </c>
      <c r="J62" s="187">
        <v>-4.1509433962264142</v>
      </c>
      <c r="K62" s="187">
        <v>-8.3032490974729196</v>
      </c>
      <c r="L62" s="188">
        <v>-36.815920398009936</v>
      </c>
      <c r="M62" s="188">
        <v>-59.36</v>
      </c>
      <c r="N62" s="229">
        <v>6.56</v>
      </c>
      <c r="O62" s="229">
        <v>2.5</v>
      </c>
      <c r="P62" s="189">
        <v>36.162280000000003</v>
      </c>
      <c r="Q62" s="182">
        <v>3258.4781532400002</v>
      </c>
      <c r="R62" s="182">
        <v>10244.912</v>
      </c>
      <c r="S62" s="370">
        <v>7497.75</v>
      </c>
      <c r="T62" s="370">
        <v>7911.75</v>
      </c>
      <c r="U62" s="182" t="s">
        <v>84</v>
      </c>
      <c r="V62" s="370" t="s">
        <v>84</v>
      </c>
      <c r="W62" s="370" t="s">
        <v>84</v>
      </c>
      <c r="X62" s="369">
        <v>0</v>
      </c>
      <c r="Y62" s="369">
        <v>0</v>
      </c>
      <c r="Z62" s="369">
        <v>0</v>
      </c>
      <c r="AA62" s="182">
        <v>-1481.5160000000001</v>
      </c>
      <c r="AB62" s="370">
        <v>111.34</v>
      </c>
      <c r="AC62" s="370">
        <v>361.2</v>
      </c>
      <c r="AD62" s="182">
        <v>790.68700000000001</v>
      </c>
      <c r="AE62" s="182">
        <v>4049.1651532400001</v>
      </c>
      <c r="AF62" s="369">
        <v>0</v>
      </c>
      <c r="AG62" s="193" t="s">
        <v>84</v>
      </c>
      <c r="AH62" s="191">
        <v>24.711538461538456</v>
      </c>
      <c r="AI62" s="191">
        <v>29.540229885057467</v>
      </c>
      <c r="AJ62" s="191">
        <v>9.0209790209790199</v>
      </c>
      <c r="AK62" s="191">
        <v>0</v>
      </c>
      <c r="AL62" s="191">
        <v>0</v>
      </c>
      <c r="AM62" s="191">
        <v>0</v>
      </c>
      <c r="AN62" s="233">
        <v>-35.443170422658781</v>
      </c>
      <c r="AO62" s="234">
        <v>2.9980000000000002</v>
      </c>
      <c r="AP62" s="234">
        <v>9.2520000000000007</v>
      </c>
      <c r="AQ62" s="121">
        <v>0</v>
      </c>
    </row>
    <row r="63" spans="1:43" s="119" customFormat="1" ht="9" customHeight="1">
      <c r="A63" s="2"/>
      <c r="B63" s="224" t="s">
        <v>461</v>
      </c>
      <c r="C63" s="225" t="s">
        <v>462</v>
      </c>
      <c r="D63" s="226" t="s">
        <v>463</v>
      </c>
      <c r="E63" s="367">
        <v>8.91</v>
      </c>
      <c r="F63" s="368">
        <v>13.036054611206055</v>
      </c>
      <c r="G63" s="227">
        <v>46.308132561235183</v>
      </c>
      <c r="H63" s="369" t="s">
        <v>394</v>
      </c>
      <c r="I63" s="228" t="s">
        <v>395</v>
      </c>
      <c r="J63" s="187">
        <v>2.1788990825688082</v>
      </c>
      <c r="K63" s="187">
        <v>-3.2573289902280256</v>
      </c>
      <c r="L63" s="188">
        <v>2.2375215146299476</v>
      </c>
      <c r="M63" s="188">
        <v>-5.5643879173290944</v>
      </c>
      <c r="N63" s="229">
        <v>11.733000000000001</v>
      </c>
      <c r="O63" s="229">
        <v>8.6999999999999993</v>
      </c>
      <c r="P63" s="189">
        <v>266.81939999999997</v>
      </c>
      <c r="Q63" s="182">
        <v>80246.216173749999</v>
      </c>
      <c r="R63" s="182">
        <v>5880</v>
      </c>
      <c r="S63" s="370">
        <v>12286.5</v>
      </c>
      <c r="T63" s="370">
        <v>13240</v>
      </c>
      <c r="U63" s="182">
        <v>1371</v>
      </c>
      <c r="V63" s="370">
        <v>10835</v>
      </c>
      <c r="W63" s="370">
        <v>12129</v>
      </c>
      <c r="X63" s="369">
        <v>23.316326530612244</v>
      </c>
      <c r="Y63" s="369">
        <v>88.186220648679452</v>
      </c>
      <c r="Z63" s="369">
        <v>91.608761329305139</v>
      </c>
      <c r="AA63" s="182">
        <v>7056</v>
      </c>
      <c r="AB63" s="370">
        <v>11951.5</v>
      </c>
      <c r="AC63" s="370">
        <v>12865.5</v>
      </c>
      <c r="AD63" s="182">
        <v>3856</v>
      </c>
      <c r="AE63" s="182">
        <v>84102.216173749999</v>
      </c>
      <c r="AF63" s="369">
        <v>0.53006140000000002</v>
      </c>
      <c r="AG63" s="193">
        <v>5.9026884607854555</v>
      </c>
      <c r="AH63" s="191">
        <v>6.1088435374149661</v>
      </c>
      <c r="AI63" s="191">
        <v>6.6273062730627315</v>
      </c>
      <c r="AJ63" s="191">
        <v>6.1506849315068495</v>
      </c>
      <c r="AK63" s="191">
        <v>61.343702533734501</v>
      </c>
      <c r="AL63" s="191">
        <v>7.7620873256806648</v>
      </c>
      <c r="AM63" s="191">
        <v>6.9339777536276692</v>
      </c>
      <c r="AN63" s="233">
        <v>12.53564290473018</v>
      </c>
      <c r="AO63" s="234">
        <v>19.2</v>
      </c>
      <c r="AP63" s="234">
        <v>27.1</v>
      </c>
      <c r="AQ63" s="121"/>
    </row>
    <row r="64" spans="1:43" s="119" customFormat="1" ht="9" customHeight="1">
      <c r="A64" s="2"/>
      <c r="B64" s="224" t="s">
        <v>149</v>
      </c>
      <c r="C64" s="225" t="s">
        <v>150</v>
      </c>
      <c r="D64" s="226" t="s">
        <v>151</v>
      </c>
      <c r="E64" s="367">
        <v>18.13</v>
      </c>
      <c r="F64" s="368">
        <v>28.166666030883789</v>
      </c>
      <c r="G64" s="227">
        <v>55.359437566926587</v>
      </c>
      <c r="H64" s="369" t="s">
        <v>394</v>
      </c>
      <c r="I64" s="228" t="s">
        <v>395</v>
      </c>
      <c r="J64" s="187">
        <v>-4.0740740740740744</v>
      </c>
      <c r="K64" s="187">
        <v>-10.909090909090924</v>
      </c>
      <c r="L64" s="188">
        <v>-11.461639888655572</v>
      </c>
      <c r="M64" s="188">
        <v>-29.614100473639262</v>
      </c>
      <c r="N64" s="229">
        <v>29.684999999999999</v>
      </c>
      <c r="O64" s="229">
        <v>18.04</v>
      </c>
      <c r="P64" s="189">
        <v>37.825369999999999</v>
      </c>
      <c r="Q64" s="182">
        <v>12291.6010006</v>
      </c>
      <c r="R64" s="182">
        <v>21890.348000000002</v>
      </c>
      <c r="S64" s="370">
        <v>20115.143</v>
      </c>
      <c r="T64" s="370">
        <v>21926.667000000001</v>
      </c>
      <c r="U64" s="182" t="s">
        <v>84</v>
      </c>
      <c r="V64" s="370" t="s">
        <v>84</v>
      </c>
      <c r="W64" s="370" t="s">
        <v>84</v>
      </c>
      <c r="X64" s="369">
        <v>0</v>
      </c>
      <c r="Y64" s="369">
        <v>0</v>
      </c>
      <c r="Z64" s="369">
        <v>0</v>
      </c>
      <c r="AA64" s="182">
        <v>1688.191</v>
      </c>
      <c r="AB64" s="370">
        <v>1491.375</v>
      </c>
      <c r="AC64" s="370">
        <v>1768</v>
      </c>
      <c r="AD64" s="182">
        <v>11013.227999999999</v>
      </c>
      <c r="AE64" s="182">
        <v>23304.829000599999</v>
      </c>
      <c r="AF64" s="369">
        <v>1.070557</v>
      </c>
      <c r="AG64" s="193">
        <v>5.6315465452544373</v>
      </c>
      <c r="AH64" s="191">
        <v>7.901080631753949</v>
      </c>
      <c r="AI64" s="191">
        <v>8.0962521294718925</v>
      </c>
      <c r="AJ64" s="191">
        <v>6.937956204379562</v>
      </c>
      <c r="AK64" s="191">
        <v>0</v>
      </c>
      <c r="AL64" s="191">
        <v>0</v>
      </c>
      <c r="AM64" s="191">
        <v>0</v>
      </c>
      <c r="AN64" s="233">
        <v>19.546873532238294</v>
      </c>
      <c r="AO64" s="234">
        <v>15.663</v>
      </c>
      <c r="AP64" s="234">
        <v>17.434000000000001</v>
      </c>
      <c r="AQ64" s="121">
        <v>1</v>
      </c>
    </row>
    <row r="65" spans="1:49" s="119" customFormat="1" ht="9" customHeight="1">
      <c r="A65" s="2"/>
      <c r="B65" s="224" t="s">
        <v>497</v>
      </c>
      <c r="C65" s="225" t="s">
        <v>498</v>
      </c>
      <c r="D65" s="226" t="s">
        <v>499</v>
      </c>
      <c r="E65" s="367">
        <v>7.39</v>
      </c>
      <c r="F65" s="368">
        <v>12.5</v>
      </c>
      <c r="G65" s="227">
        <v>69.147496617050081</v>
      </c>
      <c r="H65" s="369" t="s">
        <v>454</v>
      </c>
      <c r="I65" s="228">
        <v>44608</v>
      </c>
      <c r="J65" s="187">
        <v>-0.93833780160857971</v>
      </c>
      <c r="K65" s="187">
        <v>-5.7397959183673519</v>
      </c>
      <c r="L65" s="188">
        <v>-8.3808579221423365</v>
      </c>
      <c r="M65" s="188">
        <v>-33.459391320007207</v>
      </c>
      <c r="N65" s="229">
        <v>13.41</v>
      </c>
      <c r="O65" s="229">
        <v>7.36</v>
      </c>
      <c r="P65" s="189">
        <v>30.025410000000001</v>
      </c>
      <c r="Q65" s="182">
        <v>22470</v>
      </c>
      <c r="R65" s="182">
        <v>915.87199999999996</v>
      </c>
      <c r="S65" s="370">
        <v>5291.3330000000005</v>
      </c>
      <c r="T65" s="370">
        <v>6058.3330000000005</v>
      </c>
      <c r="U65" s="182">
        <v>776.03500000000008</v>
      </c>
      <c r="V65" s="370">
        <v>3127</v>
      </c>
      <c r="W65" s="370">
        <v>3906</v>
      </c>
      <c r="X65" s="369">
        <v>84.731818420041236</v>
      </c>
      <c r="Y65" s="369">
        <v>59.096639731424951</v>
      </c>
      <c r="Z65" s="369">
        <v>64.473180988895791</v>
      </c>
      <c r="AA65" s="182">
        <v>1769.413</v>
      </c>
      <c r="AB65" s="370">
        <v>2942.4</v>
      </c>
      <c r="AC65" s="370">
        <v>3518</v>
      </c>
      <c r="AD65" s="182">
        <v>-0.47</v>
      </c>
      <c r="AE65" s="182">
        <v>22469.53</v>
      </c>
      <c r="AF65" s="369">
        <v>0.54040319999999997</v>
      </c>
      <c r="AG65" s="193">
        <v>7.2149958247654595</v>
      </c>
      <c r="AH65" s="191">
        <v>7.5886524822695041</v>
      </c>
      <c r="AI65" s="191">
        <v>7.7216494845360826</v>
      </c>
      <c r="AJ65" s="191">
        <v>6.4568965517241388</v>
      </c>
      <c r="AK65" s="191">
        <v>28.954273969601882</v>
      </c>
      <c r="AL65" s="191">
        <v>7.1856507834985601</v>
      </c>
      <c r="AM65" s="191">
        <v>5.7525678443420372</v>
      </c>
      <c r="AN65" s="233">
        <v>24.875418147822923</v>
      </c>
      <c r="AO65" s="234">
        <v>26.715</v>
      </c>
      <c r="AP65" s="234">
        <v>31.16</v>
      </c>
      <c r="AQ65" s="121">
        <v>0</v>
      </c>
    </row>
    <row r="66" spans="1:49" s="119" customFormat="1" ht="9" customHeight="1">
      <c r="A66" s="2"/>
      <c r="B66" s="224" t="s">
        <v>152</v>
      </c>
      <c r="C66" s="225" t="s">
        <v>332</v>
      </c>
      <c r="D66" s="226" t="s">
        <v>153</v>
      </c>
      <c r="E66" s="367">
        <v>23.49</v>
      </c>
      <c r="F66" s="368">
        <v>36.277778625488281</v>
      </c>
      <c r="G66" s="227">
        <v>54.439244893521852</v>
      </c>
      <c r="H66" s="369" t="s">
        <v>394</v>
      </c>
      <c r="I66" s="228" t="s">
        <v>395</v>
      </c>
      <c r="J66" s="187">
        <v>-4.3566775244299638</v>
      </c>
      <c r="K66" s="187">
        <v>-11.558734939759042</v>
      </c>
      <c r="L66" s="188">
        <v>-14.550745725718439</v>
      </c>
      <c r="M66" s="188">
        <v>-31.472081218274116</v>
      </c>
      <c r="N66" s="229">
        <v>38.21</v>
      </c>
      <c r="O66" s="229">
        <v>22.15</v>
      </c>
      <c r="P66" s="189">
        <v>122.71040000000001</v>
      </c>
      <c r="Q66" s="182">
        <v>10071.2248373</v>
      </c>
      <c r="R66" s="182">
        <v>20226.039000000001</v>
      </c>
      <c r="S66" s="370">
        <v>22970.400000000001</v>
      </c>
      <c r="T66" s="370">
        <v>25637.200000000001</v>
      </c>
      <c r="U66" s="182" t="s">
        <v>84</v>
      </c>
      <c r="V66" s="370" t="s">
        <v>84</v>
      </c>
      <c r="W66" s="370" t="s">
        <v>84</v>
      </c>
      <c r="X66" s="369">
        <v>0</v>
      </c>
      <c r="Y66" s="369">
        <v>0</v>
      </c>
      <c r="Z66" s="369">
        <v>0</v>
      </c>
      <c r="AA66" s="182">
        <v>2347.8229999999999</v>
      </c>
      <c r="AB66" s="370">
        <v>977.25</v>
      </c>
      <c r="AC66" s="370">
        <v>1319.1669999999999</v>
      </c>
      <c r="AD66" s="182">
        <v>1461.9540000000002</v>
      </c>
      <c r="AE66" s="182">
        <v>11533.1788373</v>
      </c>
      <c r="AF66" s="369">
        <v>0.2247373</v>
      </c>
      <c r="AG66" s="193">
        <v>0.95026355717197297</v>
      </c>
      <c r="AH66" s="191">
        <v>9.0030441400304415</v>
      </c>
      <c r="AI66" s="191">
        <v>10.944007403979638</v>
      </c>
      <c r="AJ66" s="191">
        <v>8.1664364640883971</v>
      </c>
      <c r="AK66" s="191">
        <v>0</v>
      </c>
      <c r="AL66" s="191">
        <v>0</v>
      </c>
      <c r="AM66" s="191">
        <v>0</v>
      </c>
      <c r="AN66" s="233">
        <v>30.795454541146</v>
      </c>
      <c r="AO66" s="234">
        <v>10.61</v>
      </c>
      <c r="AP66" s="234">
        <v>14.474</v>
      </c>
      <c r="AQ66" s="121">
        <v>0</v>
      </c>
    </row>
    <row r="67" spans="1:49" s="119" customFormat="1" ht="9" customHeight="1">
      <c r="A67" s="2"/>
      <c r="B67" s="224" t="s">
        <v>154</v>
      </c>
      <c r="C67" s="225" t="s">
        <v>155</v>
      </c>
      <c r="D67" s="226" t="s">
        <v>156</v>
      </c>
      <c r="E67" s="367">
        <v>8.7899999999999991</v>
      </c>
      <c r="F67" s="368">
        <v>9</v>
      </c>
      <c r="G67" s="227">
        <v>2.3890784982935287</v>
      </c>
      <c r="H67" s="369" t="s">
        <v>394</v>
      </c>
      <c r="I67" s="228" t="s">
        <v>395</v>
      </c>
      <c r="J67" s="187">
        <v>1.2672811059907696</v>
      </c>
      <c r="K67" s="187">
        <v>-2.441731409544956</v>
      </c>
      <c r="L67" s="188">
        <v>5.9291395516992029</v>
      </c>
      <c r="M67" s="188">
        <v>-11.131331513497123</v>
      </c>
      <c r="N67" s="229">
        <v>12.05</v>
      </c>
      <c r="O67" s="229">
        <v>7.12</v>
      </c>
      <c r="P67" s="189">
        <v>2.832757</v>
      </c>
      <c r="Q67" s="182">
        <v>715.06208214000003</v>
      </c>
      <c r="R67" s="182">
        <v>1939.1420000000001</v>
      </c>
      <c r="S67" s="370" t="s">
        <v>84</v>
      </c>
      <c r="T67" s="370" t="s">
        <v>84</v>
      </c>
      <c r="U67" s="182">
        <v>41.804000000000002</v>
      </c>
      <c r="V67" s="370" t="s">
        <v>84</v>
      </c>
      <c r="W67" s="370" t="s">
        <v>84</v>
      </c>
      <c r="X67" s="369">
        <v>2.1557988017380887</v>
      </c>
      <c r="Y67" s="369">
        <v>0</v>
      </c>
      <c r="Z67" s="369">
        <v>0</v>
      </c>
      <c r="AA67" s="182">
        <v>-202.45500000000001</v>
      </c>
      <c r="AB67" s="370" t="s">
        <v>84</v>
      </c>
      <c r="AC67" s="370" t="s">
        <v>84</v>
      </c>
      <c r="AD67" s="182">
        <v>830.78600000000006</v>
      </c>
      <c r="AE67" s="182">
        <v>1545.8480821400001</v>
      </c>
      <c r="AF67" s="369">
        <v>0.290354</v>
      </c>
      <c r="AG67" s="193">
        <v>3.3450926641165388</v>
      </c>
      <c r="AH67" s="191" t="s">
        <v>84</v>
      </c>
      <c r="AI67" s="191" t="s">
        <v>84</v>
      </c>
      <c r="AJ67" s="191" t="s">
        <v>84</v>
      </c>
      <c r="AK67" s="191">
        <v>36.978472924600517</v>
      </c>
      <c r="AL67" s="191">
        <v>0</v>
      </c>
      <c r="AM67" s="191">
        <v>0</v>
      </c>
      <c r="AN67" s="233">
        <v>-18.730718768566465</v>
      </c>
      <c r="AO67" s="234" t="s">
        <v>84</v>
      </c>
      <c r="AP67" s="234" t="s">
        <v>84</v>
      </c>
      <c r="AQ67" s="121">
        <v>0</v>
      </c>
    </row>
    <row r="68" spans="1:49" s="119" customFormat="1" ht="9" customHeight="1">
      <c r="A68" s="2"/>
      <c r="B68" s="224" t="s">
        <v>573</v>
      </c>
      <c r="C68" s="225" t="s">
        <v>574</v>
      </c>
      <c r="D68" s="226" t="s">
        <v>575</v>
      </c>
      <c r="E68" s="367">
        <v>3.34</v>
      </c>
      <c r="F68" s="368">
        <v>4.9333333969116211</v>
      </c>
      <c r="G68" s="227">
        <v>47.704592721904838</v>
      </c>
      <c r="H68" s="369" t="s">
        <v>394</v>
      </c>
      <c r="I68" s="228" t="s">
        <v>395</v>
      </c>
      <c r="J68" s="187">
        <v>-1.764705882352946</v>
      </c>
      <c r="K68" s="187">
        <v>0.30030030030030463</v>
      </c>
      <c r="L68" s="188">
        <v>-5.4895302773061649</v>
      </c>
      <c r="M68" s="188" t="s">
        <v>84</v>
      </c>
      <c r="N68" s="229">
        <v>11.3</v>
      </c>
      <c r="O68" s="229">
        <v>3.12</v>
      </c>
      <c r="P68" s="189">
        <v>2.0044680000000001</v>
      </c>
      <c r="Q68" s="182">
        <v>3210.4150399199998</v>
      </c>
      <c r="R68" s="182">
        <v>2320.4949999999999</v>
      </c>
      <c r="S68" s="370">
        <v>2558.5</v>
      </c>
      <c r="T68" s="370">
        <v>2932.5</v>
      </c>
      <c r="U68" s="182">
        <v>812.22600000000011</v>
      </c>
      <c r="V68" s="370">
        <v>1162</v>
      </c>
      <c r="W68" s="370">
        <v>1284</v>
      </c>
      <c r="X68" s="369">
        <v>35.002273221877232</v>
      </c>
      <c r="Y68" s="369">
        <v>45.417236662106703</v>
      </c>
      <c r="Z68" s="369">
        <v>43.785166240409204</v>
      </c>
      <c r="AA68" s="182">
        <v>361.01299999999998</v>
      </c>
      <c r="AB68" s="370">
        <v>473.66700000000003</v>
      </c>
      <c r="AC68" s="370">
        <v>571</v>
      </c>
      <c r="AD68" s="182">
        <v>1415.0790000000002</v>
      </c>
      <c r="AE68" s="182">
        <v>4625.4940399200004</v>
      </c>
      <c r="AF68" s="369">
        <v>0.31955919999999999</v>
      </c>
      <c r="AG68" s="193">
        <v>9.316595233216578</v>
      </c>
      <c r="AH68" s="191" t="s">
        <v>84</v>
      </c>
      <c r="AI68" s="191">
        <v>9.3972602739726039</v>
      </c>
      <c r="AJ68" s="191">
        <v>7.4565217391304346</v>
      </c>
      <c r="AK68" s="191">
        <v>5.6948362154375749</v>
      </c>
      <c r="AL68" s="191">
        <v>3.9806317038898453</v>
      </c>
      <c r="AM68" s="191">
        <v>3.6024096884112153</v>
      </c>
      <c r="AN68" s="233">
        <v>12.12534928376596</v>
      </c>
      <c r="AO68" s="234">
        <v>12.8</v>
      </c>
      <c r="AP68" s="234" t="s">
        <v>84</v>
      </c>
      <c r="AQ68" s="121">
        <v>0</v>
      </c>
      <c r="AS68" s="119" t="s">
        <v>525</v>
      </c>
      <c r="AT68" s="119">
        <v>44657</v>
      </c>
      <c r="AU68" s="119" t="s">
        <v>395</v>
      </c>
      <c r="AV68" s="119" t="s">
        <v>395</v>
      </c>
      <c r="AW68" s="119" t="e">
        <v>#N/A</v>
      </c>
    </row>
    <row r="69" spans="1:49" s="119" customFormat="1" ht="9" customHeight="1">
      <c r="A69" s="2"/>
      <c r="B69" s="224"/>
      <c r="C69" s="226"/>
      <c r="D69" s="226"/>
      <c r="E69" s="367"/>
      <c r="F69" s="368"/>
      <c r="G69" s="227"/>
      <c r="H69" s="369"/>
      <c r="I69" s="228"/>
      <c r="J69" s="187"/>
      <c r="K69" s="187"/>
      <c r="L69" s="188"/>
      <c r="M69" s="188"/>
      <c r="N69" s="229"/>
      <c r="O69" s="229"/>
      <c r="P69" s="182"/>
      <c r="Q69" s="182"/>
      <c r="R69" s="370"/>
      <c r="S69" s="370"/>
      <c r="T69" s="370"/>
      <c r="U69" s="370"/>
      <c r="V69" s="370"/>
      <c r="W69" s="370"/>
      <c r="X69" s="369"/>
      <c r="Y69" s="369"/>
      <c r="Z69" s="369"/>
      <c r="AA69" s="370"/>
      <c r="AB69" s="370"/>
      <c r="AC69" s="370"/>
      <c r="AD69" s="182"/>
      <c r="AE69" s="182"/>
      <c r="AF69" s="182"/>
      <c r="AG69" s="325"/>
      <c r="AH69" s="232"/>
      <c r="AI69" s="191"/>
      <c r="AJ69" s="191"/>
      <c r="AK69" s="232"/>
      <c r="AL69" s="232"/>
      <c r="AM69" s="232"/>
      <c r="AN69" s="369"/>
      <c r="AO69" s="369"/>
      <c r="AP69" s="369"/>
      <c r="AQ69" s="121">
        <v>0</v>
      </c>
    </row>
    <row r="70" spans="1:49" s="119" customFormat="1" ht="9" customHeight="1">
      <c r="A70" s="2"/>
      <c r="B70" s="357" t="s">
        <v>157</v>
      </c>
      <c r="C70" s="373"/>
      <c r="D70" s="373"/>
      <c r="E70" s="358"/>
      <c r="F70" s="359"/>
      <c r="G70" s="204"/>
      <c r="H70" s="205"/>
      <c r="I70" s="206"/>
      <c r="J70" s="240"/>
      <c r="K70" s="240"/>
      <c r="L70" s="208"/>
      <c r="M70" s="208"/>
      <c r="N70" s="241"/>
      <c r="O70" s="241"/>
      <c r="P70" s="241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327"/>
      <c r="AH70" s="209">
        <v>35.0145472015952</v>
      </c>
      <c r="AI70" s="209">
        <v>26.908713385402425</v>
      </c>
      <c r="AJ70" s="209">
        <v>22.436480294517157</v>
      </c>
      <c r="AK70" s="209">
        <v>76.149659740795428</v>
      </c>
      <c r="AL70" s="209">
        <v>9.1242804517861877</v>
      </c>
      <c r="AM70" s="209">
        <v>7.3917919194724062</v>
      </c>
      <c r="AN70" s="210">
        <v>-1.3752539861530153</v>
      </c>
      <c r="AO70" s="210">
        <v>6.5530666666666662</v>
      </c>
      <c r="AP70" s="210">
        <v>9.8281777777777783</v>
      </c>
      <c r="AQ70" s="122"/>
    </row>
    <row r="71" spans="1:49" s="119" customFormat="1" ht="9" customHeight="1">
      <c r="A71" s="2"/>
      <c r="B71" s="360"/>
      <c r="C71" s="374"/>
      <c r="D71" s="374"/>
      <c r="E71" s="361"/>
      <c r="F71" s="362"/>
      <c r="G71" s="211"/>
      <c r="H71" s="212"/>
      <c r="I71" s="213"/>
      <c r="J71" s="243"/>
      <c r="K71" s="243"/>
      <c r="L71" s="215"/>
      <c r="M71" s="215"/>
      <c r="N71" s="244"/>
      <c r="O71" s="244"/>
      <c r="P71" s="244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328"/>
      <c r="AH71" s="216"/>
      <c r="AI71" s="216"/>
      <c r="AJ71" s="216"/>
      <c r="AK71" s="216"/>
      <c r="AL71" s="216"/>
      <c r="AM71" s="216"/>
      <c r="AN71" s="214"/>
      <c r="AO71" s="214"/>
      <c r="AP71" s="214"/>
      <c r="AQ71" s="122"/>
    </row>
    <row r="72" spans="1:49" s="119" customFormat="1" ht="6" customHeight="1">
      <c r="A72" s="2"/>
      <c r="B72" s="363" t="s">
        <v>158</v>
      </c>
      <c r="C72" s="364"/>
      <c r="D72" s="364"/>
      <c r="E72" s="365"/>
      <c r="F72" s="366"/>
      <c r="G72" s="217"/>
      <c r="H72" s="218"/>
      <c r="I72" s="219"/>
      <c r="J72" s="231"/>
      <c r="K72" s="231"/>
      <c r="L72" s="220"/>
      <c r="M72" s="221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324"/>
      <c r="AH72" s="222">
        <v>42.463054187192114</v>
      </c>
      <c r="AI72" s="222">
        <v>30.963292282821687</v>
      </c>
      <c r="AJ72" s="222">
        <v>17.71258760126976</v>
      </c>
      <c r="AK72" s="222">
        <v>15.590786248300489</v>
      </c>
      <c r="AL72" s="222">
        <v>11.316590443195429</v>
      </c>
      <c r="AM72" s="222">
        <v>9.2515120315962438</v>
      </c>
      <c r="AN72" s="223">
        <v>7.2493900548044659</v>
      </c>
      <c r="AO72" s="223">
        <v>11.397</v>
      </c>
      <c r="AP72" s="223">
        <v>13.849333333333334</v>
      </c>
      <c r="AQ72" s="122"/>
    </row>
    <row r="73" spans="1:49" s="119" customFormat="1" ht="9" customHeight="1">
      <c r="A73" s="2"/>
      <c r="B73" s="246" t="s">
        <v>388</v>
      </c>
      <c r="C73" s="247" t="s">
        <v>159</v>
      </c>
      <c r="D73" s="248" t="s">
        <v>160</v>
      </c>
      <c r="E73" s="375">
        <v>36.06</v>
      </c>
      <c r="F73" s="376">
        <v>44.599998474121094</v>
      </c>
      <c r="G73" s="249">
        <v>23.68274673910453</v>
      </c>
      <c r="H73" s="377" t="s">
        <v>454</v>
      </c>
      <c r="I73" s="250">
        <v>44680</v>
      </c>
      <c r="J73" s="251">
        <v>1.8644067796610209</v>
      </c>
      <c r="K73" s="251">
        <v>-3.6344200962052375</v>
      </c>
      <c r="L73" s="252">
        <v>28.592825048142068</v>
      </c>
      <c r="M73" s="252">
        <v>10.427193385392751</v>
      </c>
      <c r="N73" s="253">
        <v>40.39</v>
      </c>
      <c r="O73" s="253">
        <v>26.25</v>
      </c>
      <c r="P73" s="254">
        <v>176.63210000000001</v>
      </c>
      <c r="Q73" s="255">
        <v>23240.209995870002</v>
      </c>
      <c r="R73" s="255">
        <v>4088.8710000000001</v>
      </c>
      <c r="S73" s="378">
        <v>7445</v>
      </c>
      <c r="T73" s="378">
        <v>8267</v>
      </c>
      <c r="U73" s="255">
        <v>1423.5329999999999</v>
      </c>
      <c r="V73" s="378">
        <v>2609.9</v>
      </c>
      <c r="W73" s="378">
        <v>2976.2000000000003</v>
      </c>
      <c r="X73" s="377">
        <v>34.814818075698646</v>
      </c>
      <c r="Y73" s="377">
        <v>35.055742108797851</v>
      </c>
      <c r="Z73" s="377">
        <v>36.000967702915212</v>
      </c>
      <c r="AA73" s="255">
        <v>1295.116</v>
      </c>
      <c r="AB73" s="378">
        <v>1670.4</v>
      </c>
      <c r="AC73" s="378">
        <v>1989.8</v>
      </c>
      <c r="AD73" s="255">
        <v>5162.7299999999996</v>
      </c>
      <c r="AE73" s="256">
        <v>28402.939995870001</v>
      </c>
      <c r="AF73" s="379">
        <v>1.23387</v>
      </c>
      <c r="AG73" s="257">
        <v>3.3629600148527201</v>
      </c>
      <c r="AH73" s="258" t="s">
        <v>84</v>
      </c>
      <c r="AI73" s="258">
        <v>13.561137790912451</v>
      </c>
      <c r="AJ73" s="258">
        <v>11.838116736536602</v>
      </c>
      <c r="AK73" s="258">
        <v>19.952428216184664</v>
      </c>
      <c r="AL73" s="258">
        <v>10.882769453185945</v>
      </c>
      <c r="AM73" s="258">
        <v>9.5433572998689602</v>
      </c>
      <c r="AN73" s="259">
        <v>14.429606992026001</v>
      </c>
      <c r="AO73" s="257">
        <v>16.628</v>
      </c>
      <c r="AP73" s="257">
        <v>17.965</v>
      </c>
      <c r="AQ73" s="121">
        <v>0</v>
      </c>
    </row>
    <row r="74" spans="1:49" s="119" customFormat="1" ht="9" customHeight="1">
      <c r="A74" s="2"/>
      <c r="B74" s="246" t="s">
        <v>424</v>
      </c>
      <c r="C74" s="247" t="s">
        <v>425</v>
      </c>
      <c r="D74" s="248" t="s">
        <v>426</v>
      </c>
      <c r="E74" s="375">
        <v>16.760000000000002</v>
      </c>
      <c r="F74" s="376">
        <v>29.100000381469727</v>
      </c>
      <c r="G74" s="249">
        <v>73.62768724027282</v>
      </c>
      <c r="H74" s="377" t="s">
        <v>453</v>
      </c>
      <c r="I74" s="250">
        <v>44656</v>
      </c>
      <c r="J74" s="251">
        <v>1.146650573325303</v>
      </c>
      <c r="K74" s="251">
        <v>-9.844002151694454</v>
      </c>
      <c r="L74" s="252">
        <v>-33.684168875875429</v>
      </c>
      <c r="M74" s="252">
        <v>-65.751185221513808</v>
      </c>
      <c r="N74" s="253">
        <v>61.29</v>
      </c>
      <c r="O74" s="253">
        <v>15.15</v>
      </c>
      <c r="P74" s="254">
        <v>322.43220000000002</v>
      </c>
      <c r="Q74" s="255">
        <v>23807.531314079999</v>
      </c>
      <c r="R74" s="255">
        <v>36921.980000000003</v>
      </c>
      <c r="S74" s="378">
        <v>37920</v>
      </c>
      <c r="T74" s="378">
        <v>42225</v>
      </c>
      <c r="U74" s="255">
        <v>3508.4530000000004</v>
      </c>
      <c r="V74" s="378">
        <v>4278.2730000000001</v>
      </c>
      <c r="W74" s="378">
        <v>5582.0910000000003</v>
      </c>
      <c r="X74" s="377">
        <v>9.5023425070919814</v>
      </c>
      <c r="Y74" s="377">
        <v>11.282365506329114</v>
      </c>
      <c r="Z74" s="377">
        <v>13.219872113676734</v>
      </c>
      <c r="AA74" s="255">
        <v>-650.19600000000003</v>
      </c>
      <c r="AB74" s="378">
        <v>460.04</v>
      </c>
      <c r="AC74" s="378">
        <v>1337.4549999999999</v>
      </c>
      <c r="AD74" s="255">
        <v>10241.776000000002</v>
      </c>
      <c r="AE74" s="256">
        <v>34049.307314079997</v>
      </c>
      <c r="AF74" s="379">
        <v>0.131741</v>
      </c>
      <c r="AG74" s="257">
        <v>0.76460245038905394</v>
      </c>
      <c r="AH74" s="258">
        <v>42.463054187192114</v>
      </c>
      <c r="AI74" s="258">
        <v>47.362637362637358</v>
      </c>
      <c r="AJ74" s="258">
        <v>17.120158887785497</v>
      </c>
      <c r="AK74" s="258">
        <v>9.7049347145536782</v>
      </c>
      <c r="AL74" s="258">
        <v>7.9586569894160553</v>
      </c>
      <c r="AM74" s="258">
        <v>6.0997406373489778</v>
      </c>
      <c r="AN74" s="259">
        <v>-4.2321277137982314</v>
      </c>
      <c r="AO74" s="257">
        <v>1.5</v>
      </c>
      <c r="AP74" s="257">
        <v>5.01</v>
      </c>
      <c r="AQ74" s="121">
        <v>1</v>
      </c>
    </row>
    <row r="75" spans="1:49" s="119" customFormat="1" ht="9" customHeight="1">
      <c r="A75" s="2"/>
      <c r="B75" s="246" t="s">
        <v>161</v>
      </c>
      <c r="C75" s="247" t="s">
        <v>162</v>
      </c>
      <c r="D75" s="248" t="s">
        <v>163</v>
      </c>
      <c r="E75" s="375">
        <v>18.46</v>
      </c>
      <c r="F75" s="376">
        <v>25.600000381469727</v>
      </c>
      <c r="G75" s="249">
        <v>38.678225251731988</v>
      </c>
      <c r="H75" s="377" t="s">
        <v>453</v>
      </c>
      <c r="I75" s="250">
        <v>44656</v>
      </c>
      <c r="J75" s="251">
        <v>-2.6884554559831186</v>
      </c>
      <c r="K75" s="251">
        <v>-11.801242236024844</v>
      </c>
      <c r="L75" s="252">
        <v>-23.907666941467443</v>
      </c>
      <c r="M75" s="252">
        <v>-30.504837555998943</v>
      </c>
      <c r="N75" s="253">
        <v>28.8</v>
      </c>
      <c r="O75" s="253">
        <v>18.21</v>
      </c>
      <c r="P75" s="254">
        <v>186.5866</v>
      </c>
      <c r="Q75" s="255">
        <v>31138.880500000003</v>
      </c>
      <c r="R75" s="255">
        <v>20066.84</v>
      </c>
      <c r="S75" s="378">
        <v>29569</v>
      </c>
      <c r="T75" s="378">
        <v>32274</v>
      </c>
      <c r="U75" s="255">
        <v>2101.1329999999998</v>
      </c>
      <c r="V75" s="378">
        <v>2380.2000000000003</v>
      </c>
      <c r="W75" s="378">
        <v>2969.1669999999999</v>
      </c>
      <c r="X75" s="377">
        <v>10.47067201412878</v>
      </c>
      <c r="Y75" s="377">
        <v>8.0496465893334239</v>
      </c>
      <c r="Z75" s="377">
        <v>9.1998729627563982</v>
      </c>
      <c r="AA75" s="255">
        <v>484.44400000000002</v>
      </c>
      <c r="AB75" s="378">
        <v>970.83299999999997</v>
      </c>
      <c r="AC75" s="378">
        <v>1284.1669999999999</v>
      </c>
      <c r="AD75" s="255">
        <v>4822.0019999999995</v>
      </c>
      <c r="AE75" s="256">
        <v>35960.8825</v>
      </c>
      <c r="AF75" s="379">
        <v>0.23548749999999999</v>
      </c>
      <c r="AG75" s="257">
        <v>1.2486083541669877</v>
      </c>
      <c r="AH75" s="258" t="s">
        <v>84</v>
      </c>
      <c r="AI75" s="258">
        <v>31.966101694915256</v>
      </c>
      <c r="AJ75" s="258">
        <v>24.179487179487179</v>
      </c>
      <c r="AK75" s="258">
        <v>17.114995814163123</v>
      </c>
      <c r="AL75" s="258">
        <v>15.108344886984286</v>
      </c>
      <c r="AM75" s="258">
        <v>12.111438157570793</v>
      </c>
      <c r="AN75" s="259">
        <v>11.550690886185629</v>
      </c>
      <c r="AO75" s="257">
        <v>16.062999999999999</v>
      </c>
      <c r="AP75" s="257">
        <v>18.573</v>
      </c>
      <c r="AQ75" s="121">
        <v>1</v>
      </c>
    </row>
    <row r="76" spans="1:49" s="119" customFormat="1" ht="9" customHeight="1">
      <c r="A76" s="2"/>
      <c r="B76" s="246" t="s">
        <v>579</v>
      </c>
      <c r="C76" s="247" t="s">
        <v>580</v>
      </c>
      <c r="D76" s="248" t="s">
        <v>581</v>
      </c>
      <c r="E76" s="375">
        <v>4.3</v>
      </c>
      <c r="F76" s="376">
        <v>17</v>
      </c>
      <c r="G76" s="249">
        <v>295.34883720930236</v>
      </c>
      <c r="H76" s="377" t="s">
        <v>394</v>
      </c>
      <c r="I76" s="250" t="s">
        <v>395</v>
      </c>
      <c r="J76" s="251">
        <v>0.23310023310023631</v>
      </c>
      <c r="K76" s="251">
        <v>-4.4444444444444509</v>
      </c>
      <c r="L76" s="252">
        <v>2.1377672209026199</v>
      </c>
      <c r="M76" s="252">
        <v>-54.973821989528801</v>
      </c>
      <c r="N76" s="253">
        <v>10.6</v>
      </c>
      <c r="O76" s="253">
        <v>3.63</v>
      </c>
      <c r="P76" s="254">
        <v>0.59265659999999998</v>
      </c>
      <c r="Q76" s="255">
        <v>210.50782272000001</v>
      </c>
      <c r="R76" s="255">
        <v>1004.375</v>
      </c>
      <c r="S76" s="378" t="s">
        <v>84</v>
      </c>
      <c r="T76" s="378" t="s">
        <v>84</v>
      </c>
      <c r="U76" s="255">
        <v>83.603000000000009</v>
      </c>
      <c r="V76" s="378" t="s">
        <v>84</v>
      </c>
      <c r="W76" s="378" t="s">
        <v>84</v>
      </c>
      <c r="X76" s="377">
        <v>8.3238830118232734</v>
      </c>
      <c r="Y76" s="377">
        <v>0</v>
      </c>
      <c r="Z76" s="377">
        <v>0</v>
      </c>
      <c r="AA76" s="255">
        <v>0.123</v>
      </c>
      <c r="AB76" s="378" t="s">
        <v>84</v>
      </c>
      <c r="AC76" s="378" t="s">
        <v>84</v>
      </c>
      <c r="AD76" s="255">
        <v>-45.36</v>
      </c>
      <c r="AE76" s="256">
        <v>165.14782272000002</v>
      </c>
      <c r="AF76" s="379">
        <v>0</v>
      </c>
      <c r="AG76" s="257" t="s">
        <v>84</v>
      </c>
      <c r="AH76" s="258" t="s">
        <v>84</v>
      </c>
      <c r="AI76" s="258" t="s">
        <v>84</v>
      </c>
      <c r="AJ76" s="258" t="s">
        <v>84</v>
      </c>
      <c r="AK76" s="258">
        <v>1.9753815379830868</v>
      </c>
      <c r="AL76" s="258">
        <v>0</v>
      </c>
      <c r="AM76" s="258">
        <v>0</v>
      </c>
      <c r="AN76" s="259">
        <v>1.8890991138009683E-2</v>
      </c>
      <c r="AO76" s="257" t="s">
        <v>84</v>
      </c>
      <c r="AP76" s="257" t="s">
        <v>84</v>
      </c>
      <c r="AQ76" s="121">
        <v>0</v>
      </c>
      <c r="AS76" s="119" t="s">
        <v>525</v>
      </c>
      <c r="AT76" s="119">
        <v>44657</v>
      </c>
      <c r="AU76" s="119" t="s">
        <v>395</v>
      </c>
      <c r="AV76" s="119" t="s">
        <v>395</v>
      </c>
      <c r="AW76" s="119" t="e">
        <v>#N/A</v>
      </c>
    </row>
    <row r="77" spans="1:49" s="119" customFormat="1" ht="9" customHeight="1">
      <c r="A77" s="2"/>
      <c r="B77" s="246" t="s">
        <v>585</v>
      </c>
      <c r="C77" s="247" t="s">
        <v>586</v>
      </c>
      <c r="D77" s="248" t="s">
        <v>587</v>
      </c>
      <c r="E77" s="375">
        <v>6.52</v>
      </c>
      <c r="F77" s="376">
        <v>13</v>
      </c>
      <c r="G77" s="249">
        <v>99.386503067484668</v>
      </c>
      <c r="H77" s="377" t="s">
        <v>453</v>
      </c>
      <c r="I77" s="250">
        <v>44656</v>
      </c>
      <c r="J77" s="251">
        <v>-3.8348082595870303</v>
      </c>
      <c r="K77" s="251">
        <v>-19.704433497536943</v>
      </c>
      <c r="L77" s="252">
        <v>-30.267379679144391</v>
      </c>
      <c r="M77" s="252">
        <v>-40.673339399454058</v>
      </c>
      <c r="N77" s="253">
        <v>13.75</v>
      </c>
      <c r="O77" s="253">
        <v>6.43</v>
      </c>
      <c r="P77" s="254">
        <v>7.9590430000000003</v>
      </c>
      <c r="Q77" s="255">
        <v>2915.6415773400004</v>
      </c>
      <c r="R77" s="255">
        <v>6858.4920000000002</v>
      </c>
      <c r="S77" s="378">
        <v>8943</v>
      </c>
      <c r="T77" s="378">
        <v>9874</v>
      </c>
      <c r="U77" s="255">
        <v>571.06000000000006</v>
      </c>
      <c r="V77" s="378">
        <v>470.75</v>
      </c>
      <c r="W77" s="378">
        <v>586.5</v>
      </c>
      <c r="X77" s="377">
        <v>8.3263201298477867</v>
      </c>
      <c r="Y77" s="377">
        <v>5.26389354802639</v>
      </c>
      <c r="Z77" s="377">
        <v>5.9398420093173989</v>
      </c>
      <c r="AA77" s="255">
        <v>96.033000000000001</v>
      </c>
      <c r="AB77" s="378">
        <v>201</v>
      </c>
      <c r="AC77" s="378">
        <v>266</v>
      </c>
      <c r="AD77" s="255">
        <v>2256.9719999999998</v>
      </c>
      <c r="AE77" s="256">
        <v>5172.6135773400001</v>
      </c>
      <c r="AF77" s="379">
        <v>0</v>
      </c>
      <c r="AG77" s="257" t="s">
        <v>84</v>
      </c>
      <c r="AH77" s="258" t="s">
        <v>84</v>
      </c>
      <c r="AI77" s="258">
        <v>14.830699774266366</v>
      </c>
      <c r="AJ77" s="258">
        <v>10.950000000000001</v>
      </c>
      <c r="AK77" s="258">
        <v>9.0579161162399746</v>
      </c>
      <c r="AL77" s="258">
        <v>10.988026717663303</v>
      </c>
      <c r="AM77" s="258">
        <v>8.8194604899232747</v>
      </c>
      <c r="AN77" s="259">
        <v>6.4768062894818348</v>
      </c>
      <c r="AO77" s="257">
        <v>5.9</v>
      </c>
      <c r="AP77" s="257">
        <v>9.8000000000000007</v>
      </c>
      <c r="AQ77" s="121">
        <v>0</v>
      </c>
      <c r="AS77" s="119" t="s">
        <v>525</v>
      </c>
      <c r="AT77" s="119">
        <v>44657</v>
      </c>
      <c r="AU77" s="119" t="s">
        <v>395</v>
      </c>
      <c r="AV77" s="119" t="s">
        <v>395</v>
      </c>
      <c r="AW77" s="119" t="e">
        <v>#N/A</v>
      </c>
    </row>
    <row r="78" spans="1:49" s="119" customFormat="1" ht="9" customHeight="1">
      <c r="A78" s="2"/>
      <c r="B78" s="246" t="s">
        <v>588</v>
      </c>
      <c r="C78" s="247" t="s">
        <v>589</v>
      </c>
      <c r="D78" s="248" t="s">
        <v>590</v>
      </c>
      <c r="E78" s="375">
        <v>10.7</v>
      </c>
      <c r="F78" s="376">
        <v>24.914285659790039</v>
      </c>
      <c r="G78" s="249">
        <v>132.84379121299105</v>
      </c>
      <c r="H78" s="377" t="s">
        <v>394</v>
      </c>
      <c r="I78" s="250" t="s">
        <v>395</v>
      </c>
      <c r="J78" s="251">
        <v>-1.7447199265381186</v>
      </c>
      <c r="K78" s="251">
        <v>-7.5194468452895453</v>
      </c>
      <c r="L78" s="252">
        <v>-19.669669669669677</v>
      </c>
      <c r="M78" s="252">
        <v>-41.163532387550873</v>
      </c>
      <c r="N78" s="253">
        <v>21.74</v>
      </c>
      <c r="O78" s="253">
        <v>10.4</v>
      </c>
      <c r="P78" s="254">
        <v>6.43872</v>
      </c>
      <c r="Q78" s="255">
        <v>1609.0390466999997</v>
      </c>
      <c r="R78" s="255">
        <v>2819.11</v>
      </c>
      <c r="S78" s="378">
        <v>3792</v>
      </c>
      <c r="T78" s="378">
        <v>4370</v>
      </c>
      <c r="U78" s="255">
        <v>209.93600000000001</v>
      </c>
      <c r="V78" s="378">
        <v>190</v>
      </c>
      <c r="W78" s="378">
        <v>239</v>
      </c>
      <c r="X78" s="377">
        <v>7.446889266470623</v>
      </c>
      <c r="Y78" s="377">
        <v>5.0105485232067508</v>
      </c>
      <c r="Z78" s="377">
        <v>5.4691075514874141</v>
      </c>
      <c r="AA78" s="255">
        <v>56.151000000000003</v>
      </c>
      <c r="AB78" s="378">
        <v>114</v>
      </c>
      <c r="AC78" s="378">
        <v>142</v>
      </c>
      <c r="AD78" s="255">
        <v>481.27600000000001</v>
      </c>
      <c r="AE78" s="256">
        <v>2090.3150466999996</v>
      </c>
      <c r="AF78" s="379">
        <v>0.17455399999999999</v>
      </c>
      <c r="AG78" s="257">
        <v>1.6313462613899019</v>
      </c>
      <c r="AH78" s="258" t="s">
        <v>84</v>
      </c>
      <c r="AI78" s="258">
        <v>14.078947368421051</v>
      </c>
      <c r="AJ78" s="258">
        <v>11.382978723404253</v>
      </c>
      <c r="AK78" s="258">
        <v>9.9569156633450167</v>
      </c>
      <c r="AL78" s="258">
        <v>11.001658140526313</v>
      </c>
      <c r="AM78" s="258">
        <v>8.7460880615062742</v>
      </c>
      <c r="AN78" s="259">
        <v>7.3169681670099909</v>
      </c>
      <c r="AO78" s="257">
        <v>14.950000000000001</v>
      </c>
      <c r="AP78" s="257">
        <v>11.200000000000001</v>
      </c>
      <c r="AQ78" s="121">
        <v>0</v>
      </c>
      <c r="AS78" s="119" t="s">
        <v>525</v>
      </c>
      <c r="AT78" s="119">
        <v>44657</v>
      </c>
      <c r="AU78" s="119" t="s">
        <v>395</v>
      </c>
      <c r="AV78" s="119" t="s">
        <v>395</v>
      </c>
      <c r="AW78" s="119" t="e">
        <v>#N/A</v>
      </c>
    </row>
    <row r="79" spans="1:49" s="119" customFormat="1" ht="9" customHeight="1">
      <c r="A79" s="2"/>
      <c r="B79" s="246"/>
      <c r="C79" s="248"/>
      <c r="D79" s="248"/>
      <c r="E79" s="375"/>
      <c r="F79" s="376"/>
      <c r="G79" s="249"/>
      <c r="H79" s="377"/>
      <c r="I79" s="250"/>
      <c r="J79" s="251"/>
      <c r="K79" s="251"/>
      <c r="L79" s="252"/>
      <c r="M79" s="252"/>
      <c r="N79" s="253"/>
      <c r="O79" s="253"/>
      <c r="P79" s="254"/>
      <c r="Q79" s="255"/>
      <c r="R79" s="255"/>
      <c r="S79" s="378"/>
      <c r="T79" s="378"/>
      <c r="U79" s="255"/>
      <c r="V79" s="378"/>
      <c r="W79" s="378"/>
      <c r="X79" s="377"/>
      <c r="Y79" s="377"/>
      <c r="Z79" s="377"/>
      <c r="AA79" s="255"/>
      <c r="AB79" s="378"/>
      <c r="AC79" s="378"/>
      <c r="AD79" s="255"/>
      <c r="AE79" s="256"/>
      <c r="AF79" s="379"/>
      <c r="AG79" s="379"/>
      <c r="AH79" s="260"/>
      <c r="AI79" s="258"/>
      <c r="AJ79" s="258"/>
      <c r="AK79" s="258"/>
      <c r="AL79" s="258"/>
      <c r="AM79" s="258"/>
      <c r="AN79" s="259"/>
      <c r="AO79" s="257"/>
      <c r="AP79" s="257"/>
      <c r="AQ79" s="121">
        <v>0</v>
      </c>
    </row>
    <row r="80" spans="1:49" s="119" customFormat="1" ht="9" customHeight="1">
      <c r="A80" s="2"/>
      <c r="B80" s="380" t="s">
        <v>164</v>
      </c>
      <c r="C80" s="381"/>
      <c r="D80" s="381"/>
      <c r="E80" s="382"/>
      <c r="F80" s="383"/>
      <c r="G80" s="261"/>
      <c r="H80" s="262"/>
      <c r="I80" s="263"/>
      <c r="J80" s="264"/>
      <c r="K80" s="264"/>
      <c r="L80" s="265"/>
      <c r="M80" s="266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329"/>
      <c r="AH80" s="267">
        <v>19.637472134026886</v>
      </c>
      <c r="AI80" s="267">
        <v>18.846183498028871</v>
      </c>
      <c r="AJ80" s="267">
        <v>16.807700182709517</v>
      </c>
      <c r="AK80" s="267">
        <v>198.94993119273471</v>
      </c>
      <c r="AL80" s="267">
        <v>7.9896542998991436</v>
      </c>
      <c r="AM80" s="267">
        <v>6.5063236587670525</v>
      </c>
      <c r="AN80" s="268">
        <v>-25.193601371104762</v>
      </c>
      <c r="AO80" s="268">
        <v>6.3108000000000004</v>
      </c>
      <c r="AP80" s="268">
        <v>10.645</v>
      </c>
      <c r="AQ80" s="122">
        <v>1</v>
      </c>
    </row>
    <row r="81" spans="1:49" s="119" customFormat="1" ht="9" customHeight="1">
      <c r="A81" s="2"/>
      <c r="B81" s="246" t="s">
        <v>567</v>
      </c>
      <c r="C81" s="247" t="s">
        <v>568</v>
      </c>
      <c r="D81" s="248" t="s">
        <v>569</v>
      </c>
      <c r="E81" s="375">
        <v>3.18</v>
      </c>
      <c r="F81" s="376">
        <v>7.9250001907348633</v>
      </c>
      <c r="G81" s="249">
        <v>149.21384247593909</v>
      </c>
      <c r="H81" s="377" t="s">
        <v>394</v>
      </c>
      <c r="I81" s="250" t="s">
        <v>395</v>
      </c>
      <c r="J81" s="251">
        <v>2.2508038585209</v>
      </c>
      <c r="K81" s="251">
        <v>-27.397260273972602</v>
      </c>
      <c r="L81" s="252">
        <v>-48.292682926829265</v>
      </c>
      <c r="M81" s="252">
        <v>-74.498797113071362</v>
      </c>
      <c r="N81" s="253">
        <v>15.58</v>
      </c>
      <c r="O81" s="253">
        <v>2.94</v>
      </c>
      <c r="P81" s="254">
        <v>18.764119999999998</v>
      </c>
      <c r="Q81" s="255">
        <v>995.63156963999995</v>
      </c>
      <c r="R81" s="255">
        <v>4085.4859999999999</v>
      </c>
      <c r="S81" s="378">
        <v>6319.6</v>
      </c>
      <c r="T81" s="378">
        <v>7006.5</v>
      </c>
      <c r="U81" s="255">
        <v>272.255</v>
      </c>
      <c r="V81" s="378">
        <v>744.6</v>
      </c>
      <c r="W81" s="378">
        <v>963.25</v>
      </c>
      <c r="X81" s="377">
        <v>6.663956258814741</v>
      </c>
      <c r="Y81" s="377">
        <v>11.782391290588011</v>
      </c>
      <c r="Z81" s="377">
        <v>13.747948333690143</v>
      </c>
      <c r="AA81" s="255">
        <v>-166.33199999999999</v>
      </c>
      <c r="AB81" s="378">
        <v>-22.64</v>
      </c>
      <c r="AC81" s="378">
        <v>9.7249999999999996</v>
      </c>
      <c r="AD81" s="255">
        <v>2130.9469999999997</v>
      </c>
      <c r="AE81" s="256">
        <v>3126.5785696399998</v>
      </c>
      <c r="AF81" s="379">
        <v>0</v>
      </c>
      <c r="AG81" s="257" t="s">
        <v>84</v>
      </c>
      <c r="AH81" s="258" t="s">
        <v>84</v>
      </c>
      <c r="AI81" s="258" t="s">
        <v>84</v>
      </c>
      <c r="AJ81" s="258">
        <v>44.246575342465754</v>
      </c>
      <c r="AK81" s="258">
        <v>11.484007895686029</v>
      </c>
      <c r="AL81" s="258">
        <v>4.1990042568358845</v>
      </c>
      <c r="AM81" s="258">
        <v>3.2458640743732157</v>
      </c>
      <c r="AN81" s="259">
        <v>-6.1668784226660964</v>
      </c>
      <c r="AO81" s="257">
        <v>-0.113</v>
      </c>
      <c r="AP81" s="257">
        <v>-2.11</v>
      </c>
      <c r="AQ81" s="121">
        <v>0</v>
      </c>
      <c r="AS81" s="119" t="s">
        <v>525</v>
      </c>
      <c r="AT81" s="119">
        <v>44657</v>
      </c>
      <c r="AU81" s="119" t="s">
        <v>395</v>
      </c>
      <c r="AV81" s="119" t="s">
        <v>395</v>
      </c>
      <c r="AW81" s="119" t="e">
        <v>#N/A</v>
      </c>
    </row>
    <row r="82" spans="1:49" s="119" customFormat="1" ht="9" customHeight="1">
      <c r="A82" s="2"/>
      <c r="B82" s="246" t="s">
        <v>165</v>
      </c>
      <c r="C82" s="247" t="s">
        <v>166</v>
      </c>
      <c r="D82" s="248" t="s">
        <v>167</v>
      </c>
      <c r="E82" s="375">
        <v>2.02</v>
      </c>
      <c r="F82" s="376">
        <v>5.5</v>
      </c>
      <c r="G82" s="249">
        <v>172.2772277227723</v>
      </c>
      <c r="H82" s="377" t="s">
        <v>394</v>
      </c>
      <c r="I82" s="250" t="s">
        <v>395</v>
      </c>
      <c r="J82" s="251">
        <v>-4.7169811320754711</v>
      </c>
      <c r="K82" s="251">
        <v>-13.30472103004292</v>
      </c>
      <c r="L82" s="252">
        <v>-46.842105263157897</v>
      </c>
      <c r="M82" s="252">
        <v>-64.266761011852111</v>
      </c>
      <c r="N82" s="253">
        <v>9.2210000000000001</v>
      </c>
      <c r="O82" s="253">
        <v>1.95</v>
      </c>
      <c r="P82" s="254">
        <v>14.79842</v>
      </c>
      <c r="Q82" s="255">
        <v>726.81140840000012</v>
      </c>
      <c r="R82" s="255">
        <v>2139.4169999999999</v>
      </c>
      <c r="S82" s="378">
        <v>2316</v>
      </c>
      <c r="T82" s="378">
        <v>2414</v>
      </c>
      <c r="U82" s="255">
        <v>5.58299999999997</v>
      </c>
      <c r="V82" s="378">
        <v>275.5</v>
      </c>
      <c r="W82" s="378">
        <v>343</v>
      </c>
      <c r="X82" s="377">
        <v>0.26095894348787407</v>
      </c>
      <c r="Y82" s="377">
        <v>11.895509499136441</v>
      </c>
      <c r="Z82" s="377">
        <v>14.208782104391052</v>
      </c>
      <c r="AA82" s="255">
        <v>-432.19600000000003</v>
      </c>
      <c r="AB82" s="378">
        <v>-83</v>
      </c>
      <c r="AC82" s="378">
        <v>-20.5</v>
      </c>
      <c r="AD82" s="255">
        <v>1124.2350000000001</v>
      </c>
      <c r="AE82" s="256">
        <v>1851.0464084000002</v>
      </c>
      <c r="AF82" s="379">
        <v>0</v>
      </c>
      <c r="AG82" s="257" t="s">
        <v>84</v>
      </c>
      <c r="AH82" s="258" t="s">
        <v>84</v>
      </c>
      <c r="AI82" s="258" t="s">
        <v>84</v>
      </c>
      <c r="AJ82" s="258">
        <v>21.2</v>
      </c>
      <c r="AK82" s="258">
        <v>331.55049407128968</v>
      </c>
      <c r="AL82" s="258">
        <v>6.7188617364791297</v>
      </c>
      <c r="AM82" s="258">
        <v>5.3966367591836741</v>
      </c>
      <c r="AN82" s="259">
        <v>-35.8382028098533</v>
      </c>
      <c r="AO82" s="257">
        <v>-2.6</v>
      </c>
      <c r="AP82" s="257" t="s">
        <v>84</v>
      </c>
      <c r="AQ82" s="121"/>
    </row>
    <row r="83" spans="1:49" s="119" customFormat="1" ht="9" customHeight="1">
      <c r="A83" s="2"/>
      <c r="B83" s="246" t="s">
        <v>427</v>
      </c>
      <c r="C83" s="247" t="s">
        <v>475</v>
      </c>
      <c r="D83" s="248" t="s">
        <v>476</v>
      </c>
      <c r="E83" s="375">
        <v>21.89</v>
      </c>
      <c r="F83" s="376">
        <v>35.333332061767578</v>
      </c>
      <c r="G83" s="249">
        <v>61.413120428358049</v>
      </c>
      <c r="H83" s="377" t="s">
        <v>394</v>
      </c>
      <c r="I83" s="250" t="s">
        <v>395</v>
      </c>
      <c r="J83" s="251">
        <v>-4.2013129102844715</v>
      </c>
      <c r="K83" s="251">
        <v>-8.8372480426453404</v>
      </c>
      <c r="L83" s="252">
        <v>-2.2767857142857006</v>
      </c>
      <c r="M83" s="252">
        <v>-24.665313005472001</v>
      </c>
      <c r="N83" s="253">
        <v>40.880000000000003</v>
      </c>
      <c r="O83" s="253">
        <v>18.149999999999999</v>
      </c>
      <c r="P83" s="254">
        <v>24.559100000000001</v>
      </c>
      <c r="Q83" s="255">
        <v>5431.0057917000004</v>
      </c>
      <c r="R83" s="255">
        <v>2406.8629999999998</v>
      </c>
      <c r="S83" s="378">
        <v>5806</v>
      </c>
      <c r="T83" s="378">
        <v>6351</v>
      </c>
      <c r="U83" s="255">
        <v>167.13300000000001</v>
      </c>
      <c r="V83" s="378">
        <v>852.80000000000007</v>
      </c>
      <c r="W83" s="378">
        <v>1058</v>
      </c>
      <c r="X83" s="377">
        <v>6.9440180018555289</v>
      </c>
      <c r="Y83" s="377">
        <v>14.688253530830178</v>
      </c>
      <c r="Z83" s="377">
        <v>16.658793890725871</v>
      </c>
      <c r="AA83" s="255">
        <v>-112.754</v>
      </c>
      <c r="AB83" s="378">
        <v>233.4</v>
      </c>
      <c r="AC83" s="378">
        <v>350.2</v>
      </c>
      <c r="AD83" s="255">
        <v>1765.0919999999999</v>
      </c>
      <c r="AE83" s="256">
        <v>7196.0977917</v>
      </c>
      <c r="AF83" s="379">
        <v>0.11784849999999999</v>
      </c>
      <c r="AG83" s="257">
        <v>0.52728628952231171</v>
      </c>
      <c r="AH83" s="258">
        <v>19.778761061946902</v>
      </c>
      <c r="AI83" s="258">
        <v>22.946611909650926</v>
      </c>
      <c r="AJ83" s="258">
        <v>15.477839335180057</v>
      </c>
      <c r="AK83" s="258">
        <v>43.056115738364056</v>
      </c>
      <c r="AL83" s="258">
        <v>8.4382009752579723</v>
      </c>
      <c r="AM83" s="258">
        <v>6.8016047180529302</v>
      </c>
      <c r="AN83" s="259">
        <v>-7.2275794803925919</v>
      </c>
      <c r="AO83" s="257">
        <v>10.265000000000001</v>
      </c>
      <c r="AP83" s="257">
        <v>12.36</v>
      </c>
      <c r="AQ83" s="121"/>
    </row>
    <row r="84" spans="1:49" s="119" customFormat="1" ht="9" customHeight="1">
      <c r="A84" s="2"/>
      <c r="B84" s="246" t="s">
        <v>168</v>
      </c>
      <c r="C84" s="247" t="s">
        <v>169</v>
      </c>
      <c r="D84" s="248" t="s">
        <v>170</v>
      </c>
      <c r="E84" s="375">
        <v>8.84</v>
      </c>
      <c r="F84" s="376">
        <v>11</v>
      </c>
      <c r="G84" s="249">
        <v>24.434389140271495</v>
      </c>
      <c r="H84" s="377" t="s">
        <v>394</v>
      </c>
      <c r="I84" s="250" t="s">
        <v>395</v>
      </c>
      <c r="J84" s="251">
        <v>-2.8571428571428581</v>
      </c>
      <c r="K84" s="251">
        <v>-4.7003018542475239</v>
      </c>
      <c r="L84" s="252">
        <v>4.1224970553592311</v>
      </c>
      <c r="M84" s="252">
        <v>0</v>
      </c>
      <c r="N84" s="253">
        <v>12.61</v>
      </c>
      <c r="O84" s="253">
        <v>7.52</v>
      </c>
      <c r="P84" s="254">
        <v>14.89753</v>
      </c>
      <c r="Q84" s="255">
        <v>8119.44</v>
      </c>
      <c r="R84" s="255">
        <v>1896.7850000000001</v>
      </c>
      <c r="S84" s="378">
        <v>2686</v>
      </c>
      <c r="T84" s="378">
        <v>2852</v>
      </c>
      <c r="U84" s="255">
        <v>389.24300000000005</v>
      </c>
      <c r="V84" s="378">
        <v>578</v>
      </c>
      <c r="W84" s="378">
        <v>626</v>
      </c>
      <c r="X84" s="377">
        <v>20.521197710863383</v>
      </c>
      <c r="Y84" s="377">
        <v>21.518987341772153</v>
      </c>
      <c r="Z84" s="377">
        <v>21.949509116409537</v>
      </c>
      <c r="AA84" s="255">
        <v>405.20600000000002</v>
      </c>
      <c r="AB84" s="378">
        <v>720</v>
      </c>
      <c r="AC84" s="378">
        <v>694</v>
      </c>
      <c r="AD84" s="255">
        <v>-1263.048</v>
      </c>
      <c r="AE84" s="256">
        <v>6856.3919999999998</v>
      </c>
      <c r="AF84" s="379">
        <v>0.40264149999999999</v>
      </c>
      <c r="AG84" s="257">
        <v>4.4737945000330601</v>
      </c>
      <c r="AH84" s="258" t="s">
        <v>84</v>
      </c>
      <c r="AI84" s="258" t="s">
        <v>84</v>
      </c>
      <c r="AJ84" s="258" t="s">
        <v>84</v>
      </c>
      <c r="AK84" s="258">
        <v>17.61468285877973</v>
      </c>
      <c r="AL84" s="258">
        <v>11.862269896193771</v>
      </c>
      <c r="AM84" s="258">
        <v>10.95270287539936</v>
      </c>
      <c r="AN84" s="259">
        <v>9.8388380254062913</v>
      </c>
      <c r="AO84" s="257" t="s">
        <v>84</v>
      </c>
      <c r="AP84" s="257" t="s">
        <v>84</v>
      </c>
      <c r="AQ84" s="121">
        <v>1</v>
      </c>
    </row>
    <row r="85" spans="1:49" s="119" customFormat="1" ht="9" customHeight="1">
      <c r="A85" s="2"/>
      <c r="B85" s="246" t="s">
        <v>174</v>
      </c>
      <c r="C85" s="247" t="s">
        <v>175</v>
      </c>
      <c r="D85" s="248" t="s">
        <v>176</v>
      </c>
      <c r="E85" s="375">
        <v>7.96</v>
      </c>
      <c r="F85" s="376">
        <v>13.140000343322754</v>
      </c>
      <c r="G85" s="249">
        <v>65.075381197522034</v>
      </c>
      <c r="H85" s="377" t="s">
        <v>394</v>
      </c>
      <c r="I85" s="250" t="s">
        <v>395</v>
      </c>
      <c r="J85" s="251">
        <v>-3.9806996381182014</v>
      </c>
      <c r="K85" s="251">
        <v>-13.665943600867681</v>
      </c>
      <c r="L85" s="252">
        <v>-18.792083248316672</v>
      </c>
      <c r="M85" s="252">
        <v>-54.553240079931484</v>
      </c>
      <c r="N85" s="253">
        <v>23.19</v>
      </c>
      <c r="O85" s="253">
        <v>7.82</v>
      </c>
      <c r="P85" s="254">
        <v>12.11506</v>
      </c>
      <c r="Q85" s="255">
        <v>4203.2640000000001</v>
      </c>
      <c r="R85" s="255">
        <v>6245.3720000000003</v>
      </c>
      <c r="S85" s="378">
        <v>8764</v>
      </c>
      <c r="T85" s="378">
        <v>10074</v>
      </c>
      <c r="U85" s="255">
        <v>492.73699999999997</v>
      </c>
      <c r="V85" s="378">
        <v>1361.5</v>
      </c>
      <c r="W85" s="378">
        <v>1741</v>
      </c>
      <c r="X85" s="377">
        <v>7.8896341162704147</v>
      </c>
      <c r="Y85" s="377">
        <v>15.535143769968052</v>
      </c>
      <c r="Z85" s="377">
        <v>17.2821123684733</v>
      </c>
      <c r="AA85" s="255">
        <v>-27.154</v>
      </c>
      <c r="AB85" s="378">
        <v>333.33300000000003</v>
      </c>
      <c r="AC85" s="378">
        <v>491.5</v>
      </c>
      <c r="AD85" s="255">
        <v>2486.6360000000004</v>
      </c>
      <c r="AE85" s="256">
        <v>6689.9000000000005</v>
      </c>
      <c r="AF85" s="379">
        <v>0.53010000000000002</v>
      </c>
      <c r="AG85" s="257">
        <v>6.2957243228468363</v>
      </c>
      <c r="AH85" s="258" t="s">
        <v>84</v>
      </c>
      <c r="AI85" s="258">
        <v>11.378378378378379</v>
      </c>
      <c r="AJ85" s="258" t="s">
        <v>84</v>
      </c>
      <c r="AK85" s="258">
        <v>13.577019789461723</v>
      </c>
      <c r="AL85" s="258">
        <v>4.9136246786632398</v>
      </c>
      <c r="AM85" s="258">
        <v>3.842561746122918</v>
      </c>
      <c r="AN85" s="259">
        <v>-0.52973420382794256</v>
      </c>
      <c r="AO85" s="257">
        <v>5.6000000000000005</v>
      </c>
      <c r="AP85" s="257">
        <v>7.2</v>
      </c>
      <c r="AQ85" s="121">
        <v>1</v>
      </c>
    </row>
    <row r="86" spans="1:49" s="119" customFormat="1" ht="9" customHeight="1">
      <c r="A86" s="2"/>
      <c r="B86" s="246" t="s">
        <v>500</v>
      </c>
      <c r="C86" s="247" t="s">
        <v>501</v>
      </c>
      <c r="D86" s="248" t="s">
        <v>502</v>
      </c>
      <c r="E86" s="375">
        <v>10.86</v>
      </c>
      <c r="F86" s="376">
        <v>18.642856597900391</v>
      </c>
      <c r="G86" s="249">
        <v>71.665346205344306</v>
      </c>
      <c r="H86" s="377" t="s">
        <v>394</v>
      </c>
      <c r="I86" s="250" t="s">
        <v>395</v>
      </c>
      <c r="J86" s="251">
        <v>-9.1996320147191835E-2</v>
      </c>
      <c r="K86" s="251">
        <v>-9.4169655517557853</v>
      </c>
      <c r="L86" s="252">
        <v>-14.041475383884761</v>
      </c>
      <c r="M86" s="252">
        <v>-13.500597371565116</v>
      </c>
      <c r="N86" s="253">
        <v>20.3</v>
      </c>
      <c r="O86" s="253">
        <v>9.9700000000000006</v>
      </c>
      <c r="P86" s="254">
        <v>80.216759999999994</v>
      </c>
      <c r="Q86" s="255">
        <v>8828.4079462500013</v>
      </c>
      <c r="R86" s="255">
        <v>1243.7670000000001</v>
      </c>
      <c r="S86" s="378">
        <v>4501.5</v>
      </c>
      <c r="T86" s="378">
        <v>5276</v>
      </c>
      <c r="U86" s="255">
        <v>9.9200000000000017</v>
      </c>
      <c r="V86" s="378">
        <v>698.75</v>
      </c>
      <c r="W86" s="378">
        <v>935.66700000000003</v>
      </c>
      <c r="X86" s="377">
        <v>0.79757703814299641</v>
      </c>
      <c r="Y86" s="377">
        <v>15.522603576585583</v>
      </c>
      <c r="Z86" s="377">
        <v>17.734401061410161</v>
      </c>
      <c r="AA86" s="255">
        <v>-69.715999999999994</v>
      </c>
      <c r="AB86" s="378">
        <v>428.75</v>
      </c>
      <c r="AC86" s="378">
        <v>603.25</v>
      </c>
      <c r="AD86" s="255">
        <v>824.87199999999996</v>
      </c>
      <c r="AE86" s="256">
        <v>9653.2799462500006</v>
      </c>
      <c r="AF86" s="379">
        <v>9.0730110000000003E-2</v>
      </c>
      <c r="AG86" s="257">
        <v>0.80648985173967147</v>
      </c>
      <c r="AH86" s="258" t="s">
        <v>84</v>
      </c>
      <c r="AI86" s="258">
        <v>20.529197080291969</v>
      </c>
      <c r="AJ86" s="258">
        <v>14.61038961038961</v>
      </c>
      <c r="AK86" s="258">
        <v>973.1128978074596</v>
      </c>
      <c r="AL86" s="258">
        <v>13.815069690518785</v>
      </c>
      <c r="AM86" s="258">
        <v>10.31700374839553</v>
      </c>
      <c r="AN86" s="259">
        <v>-7.4104584497008075</v>
      </c>
      <c r="AO86" s="257">
        <v>5.6770000000000005</v>
      </c>
      <c r="AP86" s="257">
        <v>7.45</v>
      </c>
      <c r="AQ86" s="121">
        <v>1</v>
      </c>
    </row>
    <row r="87" spans="1:49" s="119" customFormat="1" ht="9" customHeight="1">
      <c r="A87" s="2"/>
      <c r="B87" s="246" t="s">
        <v>171</v>
      </c>
      <c r="C87" s="247" t="s">
        <v>172</v>
      </c>
      <c r="D87" s="248" t="s">
        <v>173</v>
      </c>
      <c r="E87" s="375">
        <v>1.55</v>
      </c>
      <c r="F87" s="376" t="s">
        <v>452</v>
      </c>
      <c r="G87" s="249" t="s">
        <v>93</v>
      </c>
      <c r="H87" s="377" t="s">
        <v>394</v>
      </c>
      <c r="I87" s="250" t="s">
        <v>395</v>
      </c>
      <c r="J87" s="251">
        <v>5.4421768707483054</v>
      </c>
      <c r="K87" s="251">
        <v>6.164383561643838</v>
      </c>
      <c r="L87" s="252">
        <v>13.970588235294112</v>
      </c>
      <c r="M87" s="252">
        <v>-64.367816091954012</v>
      </c>
      <c r="N87" s="253">
        <v>4.91</v>
      </c>
      <c r="O87" s="253">
        <v>1.17</v>
      </c>
      <c r="P87" s="254">
        <v>0.68531659999999994</v>
      </c>
      <c r="Q87" s="255">
        <v>107.40729324000002</v>
      </c>
      <c r="R87" s="255">
        <v>598.81600000000003</v>
      </c>
      <c r="S87" s="378" t="s">
        <v>84</v>
      </c>
      <c r="T87" s="378" t="s">
        <v>84</v>
      </c>
      <c r="U87" s="255">
        <v>-1056.787</v>
      </c>
      <c r="V87" s="378" t="s">
        <v>84</v>
      </c>
      <c r="W87" s="378" t="s">
        <v>84</v>
      </c>
      <c r="X87" s="377">
        <v>0</v>
      </c>
      <c r="Y87" s="377">
        <v>0</v>
      </c>
      <c r="Z87" s="377">
        <v>0</v>
      </c>
      <c r="AA87" s="255">
        <v>-2005.0840000000001</v>
      </c>
      <c r="AB87" s="378" t="s">
        <v>84</v>
      </c>
      <c r="AC87" s="378" t="s">
        <v>84</v>
      </c>
      <c r="AD87" s="255">
        <v>1684.6750000000002</v>
      </c>
      <c r="AE87" s="256">
        <v>1792.0822932400001</v>
      </c>
      <c r="AF87" s="379">
        <v>0</v>
      </c>
      <c r="AG87" s="257" t="s">
        <v>84</v>
      </c>
      <c r="AH87" s="258" t="s">
        <v>84</v>
      </c>
      <c r="AI87" s="258" t="s">
        <v>84</v>
      </c>
      <c r="AJ87" s="258" t="s">
        <v>84</v>
      </c>
      <c r="AK87" s="258">
        <v>-1.6957838175904889</v>
      </c>
      <c r="AL87" s="258">
        <v>0</v>
      </c>
      <c r="AM87" s="258">
        <v>0</v>
      </c>
      <c r="AN87" s="259">
        <v>-156.69970853863293</v>
      </c>
      <c r="AO87" s="257" t="s">
        <v>84</v>
      </c>
      <c r="AP87" s="257" t="s">
        <v>84</v>
      </c>
      <c r="AQ87" s="121">
        <v>1</v>
      </c>
    </row>
    <row r="88" spans="1:49" s="119" customFormat="1" ht="9" customHeight="1">
      <c r="A88" s="2"/>
      <c r="B88" s="246" t="s">
        <v>177</v>
      </c>
      <c r="C88" s="247" t="s">
        <v>178</v>
      </c>
      <c r="D88" s="248" t="s">
        <v>179</v>
      </c>
      <c r="E88" s="375">
        <v>24.53</v>
      </c>
      <c r="F88" s="376">
        <v>33.599998474121094</v>
      </c>
      <c r="G88" s="249">
        <v>36.975126270367277</v>
      </c>
      <c r="H88" s="377" t="s">
        <v>454</v>
      </c>
      <c r="I88" s="250">
        <v>44656</v>
      </c>
      <c r="J88" s="251">
        <v>-0.84882780921583523</v>
      </c>
      <c r="K88" s="251">
        <v>3.2842105263158006</v>
      </c>
      <c r="L88" s="252">
        <v>0.9506564056134037</v>
      </c>
      <c r="M88" s="252">
        <v>-38.355992259945218</v>
      </c>
      <c r="N88" s="253">
        <v>44.682000000000002</v>
      </c>
      <c r="O88" s="253">
        <v>21.13</v>
      </c>
      <c r="P88" s="254">
        <v>331.76010000000002</v>
      </c>
      <c r="Q88" s="255">
        <v>25253.435555659998</v>
      </c>
      <c r="R88" s="255">
        <v>7537.18</v>
      </c>
      <c r="S88" s="378">
        <v>11926</v>
      </c>
      <c r="T88" s="378">
        <v>13655</v>
      </c>
      <c r="U88" s="255">
        <v>1647.915</v>
      </c>
      <c r="V88" s="378">
        <v>2498.5450000000001</v>
      </c>
      <c r="W88" s="378">
        <v>3089</v>
      </c>
      <c r="X88" s="377">
        <v>21.863813787119319</v>
      </c>
      <c r="Y88" s="377">
        <v>20.950402481972162</v>
      </c>
      <c r="Z88" s="377">
        <v>22.621750274624681</v>
      </c>
      <c r="AA88" s="255">
        <v>1096.269</v>
      </c>
      <c r="AB88" s="378">
        <v>1193.4549999999999</v>
      </c>
      <c r="AC88" s="378">
        <v>1549.8890000000001</v>
      </c>
      <c r="AD88" s="255">
        <v>180.63599999999951</v>
      </c>
      <c r="AE88" s="256">
        <v>25434.071555659997</v>
      </c>
      <c r="AF88" s="379">
        <v>0.5140342</v>
      </c>
      <c r="AG88" s="257">
        <v>2.0126630854774659</v>
      </c>
      <c r="AH88" s="258">
        <v>19.496183206106871</v>
      </c>
      <c r="AI88" s="258">
        <v>20.530546623794212</v>
      </c>
      <c r="AJ88" s="258">
        <v>15.942571785268413</v>
      </c>
      <c r="AK88" s="258">
        <v>15.434091901378407</v>
      </c>
      <c r="AL88" s="258">
        <v>10.179553122181108</v>
      </c>
      <c r="AM88" s="258">
        <v>8.2337557642149548</v>
      </c>
      <c r="AN88" s="259">
        <v>21.511635859267962</v>
      </c>
      <c r="AO88" s="257">
        <v>12.612</v>
      </c>
      <c r="AP88" s="257">
        <v>15.57</v>
      </c>
      <c r="AQ88" s="122">
        <v>1</v>
      </c>
    </row>
    <row r="89" spans="1:49" s="119" customFormat="1" ht="9" customHeight="1">
      <c r="A89" s="2"/>
      <c r="B89" s="246" t="s">
        <v>428</v>
      </c>
      <c r="C89" s="247" t="s">
        <v>429</v>
      </c>
      <c r="D89" s="248" t="s">
        <v>430</v>
      </c>
      <c r="E89" s="375">
        <v>23.88</v>
      </c>
      <c r="F89" s="376">
        <v>34</v>
      </c>
      <c r="G89" s="249">
        <v>42.378559463986612</v>
      </c>
      <c r="H89" s="377" t="s">
        <v>394</v>
      </c>
      <c r="I89" s="250" t="s">
        <v>395</v>
      </c>
      <c r="J89" s="251">
        <v>-1.3223140495867813</v>
      </c>
      <c r="K89" s="251">
        <v>-5.932403687071619</v>
      </c>
      <c r="L89" s="252">
        <v>-5.932403687071619</v>
      </c>
      <c r="M89" s="252">
        <v>-8.6107921928817444</v>
      </c>
      <c r="N89" s="253">
        <v>35.08</v>
      </c>
      <c r="O89" s="253">
        <v>20.85</v>
      </c>
      <c r="P89" s="254">
        <v>19.28295</v>
      </c>
      <c r="Q89" s="255">
        <v>5727.7958982499995</v>
      </c>
      <c r="R89" s="255">
        <v>1047.547041</v>
      </c>
      <c r="S89" s="378">
        <v>1886</v>
      </c>
      <c r="T89" s="378">
        <v>2245</v>
      </c>
      <c r="U89" s="255">
        <v>263.351381</v>
      </c>
      <c r="V89" s="378">
        <v>493</v>
      </c>
      <c r="W89" s="378">
        <v>597</v>
      </c>
      <c r="X89" s="377">
        <v>25.139814317894675</v>
      </c>
      <c r="Y89" s="377">
        <v>26.139978791092261</v>
      </c>
      <c r="Z89" s="377">
        <v>26.5924276169265</v>
      </c>
      <c r="AA89" s="255">
        <v>146.67210900000001</v>
      </c>
      <c r="AB89" s="378">
        <v>338</v>
      </c>
      <c r="AC89" s="378">
        <v>402</v>
      </c>
      <c r="AD89" s="255">
        <v>-362.487099</v>
      </c>
      <c r="AE89" s="256">
        <v>5365.3087992499995</v>
      </c>
      <c r="AF89" s="379">
        <v>0.3290457</v>
      </c>
      <c r="AG89" s="257">
        <v>1.3568896608254344</v>
      </c>
      <c r="AH89" s="258" t="s">
        <v>84</v>
      </c>
      <c r="AI89" s="258">
        <v>16.95804195804196</v>
      </c>
      <c r="AJ89" s="258">
        <v>14.264705882352942</v>
      </c>
      <c r="AK89" s="258">
        <v>20.373194091015606</v>
      </c>
      <c r="AL89" s="258">
        <v>10.882979308823529</v>
      </c>
      <c r="AM89" s="258">
        <v>8.9871169166666665</v>
      </c>
      <c r="AN89" s="259">
        <v>12.972943343258247</v>
      </c>
      <c r="AO89" s="257">
        <v>22.25</v>
      </c>
      <c r="AP89" s="257">
        <v>22.740000000000002</v>
      </c>
      <c r="AQ89" s="121">
        <v>1</v>
      </c>
    </row>
    <row r="90" spans="1:49" s="119" customFormat="1" ht="9" customHeight="1">
      <c r="A90" s="2"/>
      <c r="B90" s="246"/>
      <c r="C90" s="247"/>
      <c r="D90" s="248"/>
      <c r="E90" s="375"/>
      <c r="F90" s="376"/>
      <c r="G90" s="249"/>
      <c r="H90" s="377"/>
      <c r="I90" s="250"/>
      <c r="J90" s="251"/>
      <c r="K90" s="251"/>
      <c r="L90" s="252"/>
      <c r="M90" s="252"/>
      <c r="N90" s="253"/>
      <c r="O90" s="253"/>
      <c r="P90" s="254"/>
      <c r="Q90" s="255"/>
      <c r="R90" s="255"/>
      <c r="S90" s="378"/>
      <c r="T90" s="378"/>
      <c r="U90" s="255"/>
      <c r="V90" s="378"/>
      <c r="W90" s="378"/>
      <c r="X90" s="377"/>
      <c r="Y90" s="377"/>
      <c r="Z90" s="377"/>
      <c r="AA90" s="255"/>
      <c r="AB90" s="378"/>
      <c r="AC90" s="378"/>
      <c r="AD90" s="255"/>
      <c r="AE90" s="256"/>
      <c r="AF90" s="379"/>
      <c r="AG90" s="257"/>
      <c r="AH90" s="258"/>
      <c r="AI90" s="258"/>
      <c r="AJ90" s="258"/>
      <c r="AK90" s="258"/>
      <c r="AL90" s="258"/>
      <c r="AM90" s="258"/>
      <c r="AN90" s="259"/>
      <c r="AO90" s="257"/>
      <c r="AP90" s="257"/>
      <c r="AQ90" s="121"/>
    </row>
    <row r="91" spans="1:49" s="119" customFormat="1" ht="9" customHeight="1">
      <c r="A91" s="2"/>
      <c r="B91" s="380" t="s">
        <v>180</v>
      </c>
      <c r="C91" s="381"/>
      <c r="D91" s="381"/>
      <c r="E91" s="382"/>
      <c r="F91" s="383"/>
      <c r="G91" s="261"/>
      <c r="H91" s="262"/>
      <c r="I91" s="263"/>
      <c r="J91" s="264"/>
      <c r="K91" s="264"/>
      <c r="L91" s="265"/>
      <c r="M91" s="266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329"/>
      <c r="AH91" s="267">
        <v>42.943115283566605</v>
      </c>
      <c r="AI91" s="267">
        <v>30.916664375356714</v>
      </c>
      <c r="AJ91" s="267">
        <v>32.789153099572196</v>
      </c>
      <c r="AK91" s="267">
        <v>13.908261781351069</v>
      </c>
      <c r="AL91" s="267">
        <v>8.0665966122639894</v>
      </c>
      <c r="AM91" s="267">
        <v>6.4175400680539214</v>
      </c>
      <c r="AN91" s="268">
        <v>13.818449357841251</v>
      </c>
      <c r="AO91" s="268">
        <v>1.9514000000000002</v>
      </c>
      <c r="AP91" s="268">
        <v>4.9902000000000006</v>
      </c>
      <c r="AQ91" s="121"/>
    </row>
    <row r="92" spans="1:49" s="119" customFormat="1" ht="9" customHeight="1">
      <c r="A92" s="2"/>
      <c r="B92" s="246" t="s">
        <v>488</v>
      </c>
      <c r="C92" s="247" t="s">
        <v>489</v>
      </c>
      <c r="D92" s="248" t="s">
        <v>490</v>
      </c>
      <c r="E92" s="375">
        <v>21.6</v>
      </c>
      <c r="F92" s="376">
        <v>35.599998474121094</v>
      </c>
      <c r="G92" s="249">
        <v>64.814807750560604</v>
      </c>
      <c r="H92" s="377" t="s">
        <v>454</v>
      </c>
      <c r="I92" s="250" t="s">
        <v>395</v>
      </c>
      <c r="J92" s="251">
        <v>0.79328044797013497</v>
      </c>
      <c r="K92" s="251">
        <v>-9.9999999999999982</v>
      </c>
      <c r="L92" s="252">
        <v>-29.870129870129869</v>
      </c>
      <c r="M92" s="252">
        <v>-62.526023594725878</v>
      </c>
      <c r="N92" s="253">
        <v>73.744</v>
      </c>
      <c r="O92" s="253">
        <v>20.28</v>
      </c>
      <c r="P92" s="254">
        <v>164.53479999999999</v>
      </c>
      <c r="Q92" s="255">
        <v>20564.340123000002</v>
      </c>
      <c r="R92" s="255">
        <v>10124.347</v>
      </c>
      <c r="S92" s="378">
        <v>32917</v>
      </c>
      <c r="T92" s="378">
        <v>39456</v>
      </c>
      <c r="U92" s="255">
        <v>867.93000000000006</v>
      </c>
      <c r="V92" s="378">
        <v>4060.5450000000001</v>
      </c>
      <c r="W92" s="378">
        <v>4828.2219999999998</v>
      </c>
      <c r="X92" s="377">
        <v>8.572701034446963</v>
      </c>
      <c r="Y92" s="377">
        <v>12.335707992830452</v>
      </c>
      <c r="Z92" s="377">
        <v>12.236977899432279</v>
      </c>
      <c r="AA92" s="255">
        <v>-210.75800000000001</v>
      </c>
      <c r="AB92" s="378">
        <v>269.03300000000002</v>
      </c>
      <c r="AC92" s="378">
        <v>865.9</v>
      </c>
      <c r="AD92" s="255">
        <v>5409.683</v>
      </c>
      <c r="AE92" s="256">
        <v>25974.023123000003</v>
      </c>
      <c r="AF92" s="379">
        <v>0.60968199999999995</v>
      </c>
      <c r="AG92" s="257">
        <v>2.6893781364148124</v>
      </c>
      <c r="AH92" s="258">
        <v>84.589552238805965</v>
      </c>
      <c r="AI92" s="258">
        <v>69.115853658536594</v>
      </c>
      <c r="AJ92" s="258">
        <v>24.61454940282302</v>
      </c>
      <c r="AK92" s="258">
        <v>29.926403192653787</v>
      </c>
      <c r="AL92" s="258">
        <v>6.3966839729642206</v>
      </c>
      <c r="AM92" s="258">
        <v>5.3796248645981901</v>
      </c>
      <c r="AN92" s="259">
        <v>-2.7694623822069806</v>
      </c>
      <c r="AO92" s="257">
        <v>1.3820000000000001</v>
      </c>
      <c r="AP92" s="257">
        <v>4.53</v>
      </c>
      <c r="AQ92" s="121"/>
    </row>
    <row r="93" spans="1:49" s="119" customFormat="1" ht="9" customHeight="1">
      <c r="A93" s="2"/>
      <c r="B93" s="246" t="s">
        <v>411</v>
      </c>
      <c r="C93" s="247" t="s">
        <v>370</v>
      </c>
      <c r="D93" s="248" t="s">
        <v>371</v>
      </c>
      <c r="E93" s="375">
        <v>19.18</v>
      </c>
      <c r="F93" s="376">
        <v>25</v>
      </c>
      <c r="G93" s="249">
        <v>30.344108446298222</v>
      </c>
      <c r="H93" s="377" t="s">
        <v>394</v>
      </c>
      <c r="I93" s="250" t="s">
        <v>395</v>
      </c>
      <c r="J93" s="251">
        <v>-0.72463768115942351</v>
      </c>
      <c r="K93" s="251">
        <v>-6.7574137092853643</v>
      </c>
      <c r="L93" s="252">
        <v>25.886059333158308</v>
      </c>
      <c r="M93" s="252">
        <v>-8.049283282995356</v>
      </c>
      <c r="N93" s="253">
        <v>24.18</v>
      </c>
      <c r="O93" s="253">
        <v>13.73</v>
      </c>
      <c r="P93" s="254">
        <v>89.7179</v>
      </c>
      <c r="Q93" s="255">
        <v>38671.791988499994</v>
      </c>
      <c r="R93" s="255">
        <v>71191</v>
      </c>
      <c r="S93" s="378">
        <v>88327.8</v>
      </c>
      <c r="T93" s="378">
        <v>103678.333</v>
      </c>
      <c r="U93" s="255">
        <v>5604</v>
      </c>
      <c r="V93" s="378">
        <v>6428.7</v>
      </c>
      <c r="W93" s="378">
        <v>7412.375</v>
      </c>
      <c r="X93" s="377">
        <v>7.8717815454200677</v>
      </c>
      <c r="Y93" s="377">
        <v>7.2782295041878093</v>
      </c>
      <c r="Z93" s="377">
        <v>7.149396393169245</v>
      </c>
      <c r="AA93" s="255">
        <v>2671</v>
      </c>
      <c r="AB93" s="378">
        <v>2307.0909999999999</v>
      </c>
      <c r="AC93" s="378">
        <v>2936.3</v>
      </c>
      <c r="AD93" s="255">
        <v>1588</v>
      </c>
      <c r="AE93" s="256">
        <v>40259.791988499994</v>
      </c>
      <c r="AF93" s="379">
        <v>0.54393089999999999</v>
      </c>
      <c r="AG93" s="257">
        <v>2.7936874565003036</v>
      </c>
      <c r="AH93" s="258">
        <v>17.493261455525605</v>
      </c>
      <c r="AI93" s="258">
        <v>17.124010554089708</v>
      </c>
      <c r="AJ93" s="258">
        <v>13.769448373408769</v>
      </c>
      <c r="AK93" s="258">
        <v>7.1841170571912905</v>
      </c>
      <c r="AL93" s="258">
        <v>6.2625090591410384</v>
      </c>
      <c r="AM93" s="258">
        <v>5.4314294660618216</v>
      </c>
      <c r="AN93" s="259">
        <v>18.286379351658507</v>
      </c>
      <c r="AO93" s="257">
        <v>12.321</v>
      </c>
      <c r="AP93" s="257">
        <v>13.733000000000001</v>
      </c>
      <c r="AQ93" s="121"/>
    </row>
    <row r="94" spans="1:49" s="119" customFormat="1" ht="9" customHeight="1">
      <c r="A94" s="2"/>
      <c r="B94" s="246" t="s">
        <v>440</v>
      </c>
      <c r="C94" s="247" t="s">
        <v>441</v>
      </c>
      <c r="D94" s="248" t="s">
        <v>442</v>
      </c>
      <c r="E94" s="375">
        <v>20.78</v>
      </c>
      <c r="F94" s="376">
        <v>31.700000762939453</v>
      </c>
      <c r="G94" s="249">
        <v>52.550533026657618</v>
      </c>
      <c r="H94" s="377" t="s">
        <v>453</v>
      </c>
      <c r="I94" s="250">
        <v>44656</v>
      </c>
      <c r="J94" s="251">
        <v>-2.0273455917020233</v>
      </c>
      <c r="K94" s="251">
        <v>2.2134776192818562</v>
      </c>
      <c r="L94" s="269">
        <v>-2.7654297880304934</v>
      </c>
      <c r="M94" s="252">
        <v>-43.293764497202893</v>
      </c>
      <c r="N94" s="253">
        <v>41.83</v>
      </c>
      <c r="O94" s="253">
        <v>18.89</v>
      </c>
      <c r="P94" s="254">
        <v>51.264110000000002</v>
      </c>
      <c r="Q94" s="255">
        <v>5715.1469766300006</v>
      </c>
      <c r="R94" s="255">
        <v>51253</v>
      </c>
      <c r="S94" s="378">
        <v>43376</v>
      </c>
      <c r="T94" s="378">
        <v>46984</v>
      </c>
      <c r="U94" s="255">
        <v>5095</v>
      </c>
      <c r="V94" s="378">
        <v>3713.0830000000001</v>
      </c>
      <c r="W94" s="378">
        <v>3977.6669999999999</v>
      </c>
      <c r="X94" s="377">
        <v>9.9408815093750622</v>
      </c>
      <c r="Y94" s="377">
        <v>8.560224548137219</v>
      </c>
      <c r="Z94" s="377">
        <v>8.4660033202792437</v>
      </c>
      <c r="AA94" s="255">
        <v>2179</v>
      </c>
      <c r="AB94" s="378">
        <v>782.18200000000002</v>
      </c>
      <c r="AC94" s="378">
        <v>577.08299999999997</v>
      </c>
      <c r="AD94" s="255">
        <v>6896</v>
      </c>
      <c r="AE94" s="256">
        <v>12611.14697663</v>
      </c>
      <c r="AF94" s="379">
        <v>0.83024900000000001</v>
      </c>
      <c r="AG94" s="257">
        <v>3.9162686410939922</v>
      </c>
      <c r="AH94" s="258">
        <v>26.746532156368222</v>
      </c>
      <c r="AI94" s="258">
        <v>6.5101289134438307</v>
      </c>
      <c r="AJ94" s="258">
        <v>9.8559479553903344</v>
      </c>
      <c r="AK94" s="258">
        <v>2.4752005842257114</v>
      </c>
      <c r="AL94" s="258">
        <v>3.3964085846263061</v>
      </c>
      <c r="AM94" s="258">
        <v>3.1704883733681073</v>
      </c>
      <c r="AN94" s="259">
        <v>17.690278059671201</v>
      </c>
      <c r="AO94" s="257">
        <v>6.3609999999999998</v>
      </c>
      <c r="AP94" s="257">
        <v>4.3</v>
      </c>
      <c r="AQ94" s="121"/>
    </row>
    <row r="95" spans="1:49" s="119" customFormat="1" ht="9" customHeight="1">
      <c r="A95" s="2"/>
      <c r="B95" s="246" t="s">
        <v>181</v>
      </c>
      <c r="C95" s="247" t="s">
        <v>182</v>
      </c>
      <c r="D95" s="248" t="s">
        <v>183</v>
      </c>
      <c r="E95" s="375">
        <v>3.93</v>
      </c>
      <c r="F95" s="376">
        <v>7.5</v>
      </c>
      <c r="G95" s="249">
        <v>90.839694656488533</v>
      </c>
      <c r="H95" s="377" t="s">
        <v>454</v>
      </c>
      <c r="I95" s="250">
        <v>44656</v>
      </c>
      <c r="J95" s="251">
        <v>-0.50632911392405333</v>
      </c>
      <c r="K95" s="251">
        <v>-19.467213114754088</v>
      </c>
      <c r="L95" s="252">
        <v>-45.56786703601108</v>
      </c>
      <c r="M95" s="252">
        <v>-79.643634103387555</v>
      </c>
      <c r="N95" s="253">
        <v>24.57</v>
      </c>
      <c r="O95" s="253">
        <v>3.74</v>
      </c>
      <c r="P95" s="254">
        <v>567.94970000000001</v>
      </c>
      <c r="Q95" s="255">
        <v>26860.728855040001</v>
      </c>
      <c r="R95" s="255">
        <v>29177.113000000001</v>
      </c>
      <c r="S95" s="378">
        <v>40167</v>
      </c>
      <c r="T95" s="378">
        <v>45687</v>
      </c>
      <c r="U95" s="255">
        <v>1407.17</v>
      </c>
      <c r="V95" s="378">
        <v>2053.143</v>
      </c>
      <c r="W95" s="378">
        <v>2781.5</v>
      </c>
      <c r="X95" s="377">
        <v>4.8228555032158251</v>
      </c>
      <c r="Y95" s="377">
        <v>5.1115169168720591</v>
      </c>
      <c r="Z95" s="377">
        <v>6.0881651235581238</v>
      </c>
      <c r="AA95" s="255">
        <v>391.709</v>
      </c>
      <c r="AB95" s="378">
        <v>-133.767</v>
      </c>
      <c r="AC95" s="378">
        <v>327.66700000000003</v>
      </c>
      <c r="AD95" s="255">
        <v>6124.9609999999993</v>
      </c>
      <c r="AE95" s="256">
        <v>32985.68985504</v>
      </c>
      <c r="AF95" s="379">
        <v>1.5494259999999999E-2</v>
      </c>
      <c r="AG95" s="257">
        <v>0.38930296841728029</v>
      </c>
      <c r="AH95" s="258" t="s">
        <v>84</v>
      </c>
      <c r="AI95" s="258" t="s">
        <v>84</v>
      </c>
      <c r="AJ95" s="258">
        <v>82.916666666666671</v>
      </c>
      <c r="AK95" s="258">
        <v>23.441154839173659</v>
      </c>
      <c r="AL95" s="258">
        <v>16.065948574960437</v>
      </c>
      <c r="AM95" s="258">
        <v>11.858957344972138</v>
      </c>
      <c r="AN95" s="259">
        <v>5.2612908938337162</v>
      </c>
      <c r="AO95" s="257">
        <v>5.2999999999999999E-2</v>
      </c>
      <c r="AP95" s="257">
        <v>3.105</v>
      </c>
      <c r="AQ95" s="121"/>
    </row>
    <row r="96" spans="1:49" s="119" customFormat="1" ht="9" customHeight="1">
      <c r="A96" s="2"/>
      <c r="B96" s="246" t="s">
        <v>491</v>
      </c>
      <c r="C96" s="247" t="s">
        <v>492</v>
      </c>
      <c r="D96" s="248" t="s">
        <v>493</v>
      </c>
      <c r="E96" s="375">
        <v>2.59</v>
      </c>
      <c r="F96" s="376">
        <v>5.4000000953674316</v>
      </c>
      <c r="G96" s="249">
        <v>108.49421217634871</v>
      </c>
      <c r="H96" s="377" t="s">
        <v>453</v>
      </c>
      <c r="I96" s="250">
        <v>44656</v>
      </c>
      <c r="J96" s="251">
        <v>-1.520912547528519</v>
      </c>
      <c r="K96" s="251">
        <v>-12.794612794612803</v>
      </c>
      <c r="L96" s="252">
        <v>-50.666666666666671</v>
      </c>
      <c r="M96" s="252">
        <v>-78.630363036303635</v>
      </c>
      <c r="N96" s="253">
        <v>16.190000000000001</v>
      </c>
      <c r="O96" s="253">
        <v>2.52</v>
      </c>
      <c r="P96" s="254">
        <v>162.16370000000001</v>
      </c>
      <c r="Q96" s="255">
        <v>4299.7655526400004</v>
      </c>
      <c r="R96" s="255">
        <v>28901</v>
      </c>
      <c r="S96" s="378">
        <v>34107</v>
      </c>
      <c r="T96" s="378">
        <v>37242</v>
      </c>
      <c r="U96" s="255">
        <v>2478</v>
      </c>
      <c r="V96" s="378">
        <v>1965.8890000000001</v>
      </c>
      <c r="W96" s="378">
        <v>2584</v>
      </c>
      <c r="X96" s="377">
        <v>8.5740977820836637</v>
      </c>
      <c r="Y96" s="377">
        <v>5.7638871785850414</v>
      </c>
      <c r="Z96" s="377">
        <v>6.9384028784705443</v>
      </c>
      <c r="AA96" s="255">
        <v>1004</v>
      </c>
      <c r="AB96" s="378">
        <v>-632.11099999999999</v>
      </c>
      <c r="AC96" s="378">
        <v>-95.287000000000006</v>
      </c>
      <c r="AD96" s="255">
        <v>11843</v>
      </c>
      <c r="AE96" s="256">
        <v>16142.765552640001</v>
      </c>
      <c r="AF96" s="379">
        <v>0</v>
      </c>
      <c r="AG96" s="257" t="s">
        <v>84</v>
      </c>
      <c r="AH96" s="258" t="s">
        <v>84</v>
      </c>
      <c r="AI96" s="258" t="s">
        <v>84</v>
      </c>
      <c r="AJ96" s="258" t="s">
        <v>84</v>
      </c>
      <c r="AK96" s="258">
        <v>6.5144332335108963</v>
      </c>
      <c r="AL96" s="258">
        <v>8.2114328696279397</v>
      </c>
      <c r="AM96" s="258">
        <v>6.2472002912693503</v>
      </c>
      <c r="AN96" s="259">
        <v>30.62376086624981</v>
      </c>
      <c r="AO96" s="257">
        <v>-10.36</v>
      </c>
      <c r="AP96" s="257">
        <v>-0.71699999999999997</v>
      </c>
      <c r="AQ96" s="121">
        <v>0</v>
      </c>
    </row>
    <row r="97" spans="1:49" s="119" customFormat="1" ht="9" customHeight="1">
      <c r="A97" s="2"/>
      <c r="B97" s="246" t="s">
        <v>529</v>
      </c>
      <c r="C97" s="247" t="s">
        <v>530</v>
      </c>
      <c r="D97" s="248" t="s">
        <v>531</v>
      </c>
      <c r="E97" s="375">
        <v>15.16</v>
      </c>
      <c r="F97" s="376">
        <v>20.700000762939453</v>
      </c>
      <c r="G97" s="249">
        <v>36.543540652634917</v>
      </c>
      <c r="H97" s="377" t="s">
        <v>394</v>
      </c>
      <c r="I97" s="250" t="s">
        <v>395</v>
      </c>
      <c r="J97" s="251">
        <v>-0.72036673215454261</v>
      </c>
      <c r="K97" s="251">
        <v>-0.78534031413611816</v>
      </c>
      <c r="L97" s="252">
        <v>17.921593030491611</v>
      </c>
      <c r="M97" s="252">
        <v>-11.952607736090137</v>
      </c>
      <c r="N97" s="253">
        <v>19.66</v>
      </c>
      <c r="O97" s="253">
        <v>11.03</v>
      </c>
      <c r="P97" s="254">
        <v>118.6178</v>
      </c>
      <c r="Q97" s="255">
        <v>20984.923734560001</v>
      </c>
      <c r="R97" s="255">
        <v>36043</v>
      </c>
      <c r="S97" s="378">
        <v>55266</v>
      </c>
      <c r="T97" s="378">
        <v>76128.100000000006</v>
      </c>
      <c r="U97" s="255">
        <v>3440</v>
      </c>
      <c r="V97" s="378">
        <v>3923.1820000000002</v>
      </c>
      <c r="W97" s="378">
        <v>5477.7</v>
      </c>
      <c r="X97" s="377">
        <v>9.5441555919318599</v>
      </c>
      <c r="Y97" s="377">
        <v>7.0987261607498287</v>
      </c>
      <c r="Z97" s="377">
        <v>7.1953720111233563</v>
      </c>
      <c r="AA97" s="255">
        <v>1398</v>
      </c>
      <c r="AB97" s="378">
        <v>874.81799999999998</v>
      </c>
      <c r="AC97" s="378">
        <v>1724.1000000000001</v>
      </c>
      <c r="AD97" s="255">
        <v>9534</v>
      </c>
      <c r="AE97" s="256">
        <v>30518.923734560001</v>
      </c>
      <c r="AF97" s="379">
        <v>0.1720718</v>
      </c>
      <c r="AG97" s="257">
        <v>1.1044404970360047</v>
      </c>
      <c r="AH97" s="258">
        <v>20.801068090787716</v>
      </c>
      <c r="AI97" s="258">
        <v>24.043209876543209</v>
      </c>
      <c r="AJ97" s="258">
        <v>12.170179547228729</v>
      </c>
      <c r="AK97" s="258">
        <v>8.8717801553953493</v>
      </c>
      <c r="AL97" s="258">
        <v>7.7791251424379491</v>
      </c>
      <c r="AM97" s="258">
        <v>5.5714850639063842</v>
      </c>
      <c r="AN97" s="259">
        <v>32.863187588152329</v>
      </c>
      <c r="AO97" s="257">
        <v>28.242000000000001</v>
      </c>
      <c r="AP97" s="257">
        <v>42.463999999999999</v>
      </c>
      <c r="AQ97" s="121">
        <v>0</v>
      </c>
      <c r="AS97" s="119" t="s">
        <v>525</v>
      </c>
      <c r="AT97" s="119">
        <v>44657</v>
      </c>
      <c r="AU97" s="119" t="s">
        <v>395</v>
      </c>
      <c r="AV97" s="119" t="s">
        <v>395</v>
      </c>
      <c r="AW97" s="119" t="e">
        <v>#N/A</v>
      </c>
    </row>
    <row r="98" spans="1:49" s="119" customFormat="1" ht="9" customHeight="1">
      <c r="A98" s="2"/>
      <c r="B98" s="246" t="s">
        <v>576</v>
      </c>
      <c r="C98" s="247" t="s">
        <v>577</v>
      </c>
      <c r="D98" s="248" t="s">
        <v>578</v>
      </c>
      <c r="E98" s="375">
        <v>4.6500000000000004</v>
      </c>
      <c r="F98" s="376">
        <v>6.5999999046325684</v>
      </c>
      <c r="G98" s="249">
        <v>41.935481820055223</v>
      </c>
      <c r="H98" s="377" t="s">
        <v>453</v>
      </c>
      <c r="I98" s="250">
        <v>44656</v>
      </c>
      <c r="J98" s="251">
        <v>0</v>
      </c>
      <c r="K98" s="251">
        <v>-1.6913319238900604</v>
      </c>
      <c r="L98" s="252">
        <v>-22.885572139303477</v>
      </c>
      <c r="M98" s="252">
        <v>-39.453124999999986</v>
      </c>
      <c r="N98" s="253">
        <v>8.35</v>
      </c>
      <c r="O98" s="253">
        <v>4.17</v>
      </c>
      <c r="P98" s="254">
        <v>22.95889</v>
      </c>
      <c r="Q98" s="255">
        <v>10339.739649719999</v>
      </c>
      <c r="R98" s="255">
        <v>12397.038</v>
      </c>
      <c r="S98" s="378">
        <v>21498</v>
      </c>
      <c r="T98" s="378">
        <v>27790</v>
      </c>
      <c r="U98" s="255">
        <v>1061.7079999999999</v>
      </c>
      <c r="V98" s="378">
        <v>1611.8330000000001</v>
      </c>
      <c r="W98" s="378">
        <v>2117.1999999999998</v>
      </c>
      <c r="X98" s="377">
        <v>8.5642070307439546</v>
      </c>
      <c r="Y98" s="377">
        <v>7.4975951251279191</v>
      </c>
      <c r="Z98" s="377">
        <v>7.6185678301547304</v>
      </c>
      <c r="AA98" s="255">
        <v>725.80799999999999</v>
      </c>
      <c r="AB98" s="378">
        <v>992.66700000000003</v>
      </c>
      <c r="AC98" s="378">
        <v>1295.6000000000001</v>
      </c>
      <c r="AD98" s="255">
        <v>162.04300000000012</v>
      </c>
      <c r="AE98" s="256">
        <v>10501.782649719999</v>
      </c>
      <c r="AF98" s="379">
        <v>0</v>
      </c>
      <c r="AG98" s="257" t="s">
        <v>84</v>
      </c>
      <c r="AH98" s="258">
        <v>10.331125827814569</v>
      </c>
      <c r="AI98" s="258">
        <v>10.331125827814569</v>
      </c>
      <c r="AJ98" s="258">
        <v>7.9322033898305087</v>
      </c>
      <c r="AK98" s="258">
        <v>9.891403897983249</v>
      </c>
      <c r="AL98" s="258">
        <v>6.5154284902468174</v>
      </c>
      <c r="AM98" s="258">
        <v>4.9602222981862836</v>
      </c>
      <c r="AN98" s="259">
        <v>19.269441744131406</v>
      </c>
      <c r="AO98" s="257">
        <v>13.615</v>
      </c>
      <c r="AP98" s="257">
        <v>10.55</v>
      </c>
      <c r="AQ98" s="121">
        <v>0</v>
      </c>
      <c r="AS98" s="119" t="s">
        <v>525</v>
      </c>
      <c r="AT98" s="119">
        <v>44657</v>
      </c>
      <c r="AU98" s="119" t="s">
        <v>395</v>
      </c>
      <c r="AV98" s="119" t="s">
        <v>395</v>
      </c>
      <c r="AW98" s="119" t="e">
        <v>#N/A</v>
      </c>
    </row>
    <row r="99" spans="1:49" s="119" customFormat="1" ht="9" customHeight="1">
      <c r="A99" s="2"/>
      <c r="B99" s="246"/>
      <c r="C99" s="248"/>
      <c r="D99" s="248"/>
      <c r="E99" s="375"/>
      <c r="F99" s="376"/>
      <c r="G99" s="249"/>
      <c r="H99" s="377"/>
      <c r="I99" s="250"/>
      <c r="J99" s="251"/>
      <c r="K99" s="251"/>
      <c r="L99" s="252"/>
      <c r="M99" s="252"/>
      <c r="N99" s="253"/>
      <c r="O99" s="253"/>
      <c r="P99" s="255"/>
      <c r="Q99" s="255"/>
      <c r="R99" s="378"/>
      <c r="S99" s="378"/>
      <c r="T99" s="378"/>
      <c r="U99" s="378"/>
      <c r="V99" s="378"/>
      <c r="W99" s="378"/>
      <c r="X99" s="377"/>
      <c r="Y99" s="377"/>
      <c r="Z99" s="377"/>
      <c r="AA99" s="378"/>
      <c r="AB99" s="378"/>
      <c r="AC99" s="378"/>
      <c r="AD99" s="255"/>
      <c r="AE99" s="255"/>
      <c r="AF99" s="255"/>
      <c r="AG99" s="330"/>
      <c r="AH99" s="270"/>
      <c r="AI99" s="258"/>
      <c r="AJ99" s="258"/>
      <c r="AK99" s="270"/>
      <c r="AL99" s="270"/>
      <c r="AM99" s="270"/>
      <c r="AN99" s="377"/>
      <c r="AO99" s="377"/>
      <c r="AP99" s="377"/>
      <c r="AQ99" s="121">
        <v>1</v>
      </c>
    </row>
    <row r="100" spans="1:49" s="119" customFormat="1" ht="9" customHeight="1">
      <c r="A100" s="2"/>
      <c r="B100" s="384" t="s">
        <v>184</v>
      </c>
      <c r="C100" s="385"/>
      <c r="D100" s="385"/>
      <c r="E100" s="386"/>
      <c r="F100" s="387"/>
      <c r="G100" s="271"/>
      <c r="H100" s="272"/>
      <c r="I100" s="273"/>
      <c r="J100" s="274"/>
      <c r="K100" s="274"/>
      <c r="L100" s="275"/>
      <c r="M100" s="275"/>
      <c r="N100" s="276"/>
      <c r="O100" s="276"/>
      <c r="P100" s="276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331"/>
      <c r="AH100" s="278">
        <v>12.120063949578569</v>
      </c>
      <c r="AI100" s="278">
        <v>30.601058610842909</v>
      </c>
      <c r="AJ100" s="278">
        <v>11.599955094539901</v>
      </c>
      <c r="AK100" s="278">
        <v>6.6565006874838026</v>
      </c>
      <c r="AL100" s="278">
        <v>-2.795133466549041</v>
      </c>
      <c r="AM100" s="278">
        <v>7.5785092516989225</v>
      </c>
      <c r="AN100" s="279">
        <v>6.8149749841531957</v>
      </c>
      <c r="AO100" s="279">
        <v>6.3563500000000008</v>
      </c>
      <c r="AP100" s="279">
        <v>9.507910714285714</v>
      </c>
      <c r="AQ100" s="122">
        <v>1</v>
      </c>
    </row>
    <row r="101" spans="1:49" s="119" customFormat="1" ht="9" customHeight="1">
      <c r="A101" s="2"/>
      <c r="B101" s="388"/>
      <c r="C101" s="389"/>
      <c r="D101" s="389"/>
      <c r="E101" s="390"/>
      <c r="F101" s="391"/>
      <c r="G101" s="280"/>
      <c r="H101" s="281"/>
      <c r="I101" s="282"/>
      <c r="J101" s="283"/>
      <c r="K101" s="283"/>
      <c r="L101" s="284"/>
      <c r="M101" s="284"/>
      <c r="N101" s="285"/>
      <c r="O101" s="285"/>
      <c r="P101" s="285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332"/>
      <c r="AH101" s="287"/>
      <c r="AI101" s="287"/>
      <c r="AJ101" s="287"/>
      <c r="AK101" s="287"/>
      <c r="AL101" s="287"/>
      <c r="AM101" s="287"/>
      <c r="AN101" s="288"/>
      <c r="AO101" s="288"/>
      <c r="AP101" s="288"/>
      <c r="AQ101" s="122">
        <v>1</v>
      </c>
    </row>
    <row r="102" spans="1:49" s="119" customFormat="1" ht="9" customHeight="1">
      <c r="A102" s="2"/>
      <c r="B102" s="380" t="s">
        <v>185</v>
      </c>
      <c r="C102" s="381"/>
      <c r="D102" s="381"/>
      <c r="E102" s="382"/>
      <c r="F102" s="383"/>
      <c r="G102" s="261"/>
      <c r="H102" s="262"/>
      <c r="I102" s="263"/>
      <c r="J102" s="264"/>
      <c r="K102" s="264"/>
      <c r="L102" s="265"/>
      <c r="M102" s="266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329"/>
      <c r="AH102" s="267">
        <v>6.9217702588631029</v>
      </c>
      <c r="AI102" s="267">
        <v>6.1383895449633838</v>
      </c>
      <c r="AJ102" s="267">
        <v>5.9270134206343537</v>
      </c>
      <c r="AK102" s="267">
        <v>14.514592925010938</v>
      </c>
      <c r="AL102" s="267">
        <v>-19.348804184448532</v>
      </c>
      <c r="AM102" s="267">
        <v>3.8292497537330252</v>
      </c>
      <c r="AN102" s="268">
        <v>8.2086456824253524</v>
      </c>
      <c r="AO102" s="268">
        <v>7.5465000000000018</v>
      </c>
      <c r="AP102" s="268">
        <v>12.647571428571428</v>
      </c>
      <c r="AQ102" s="121">
        <v>1</v>
      </c>
    </row>
    <row r="103" spans="1:49" s="119" customFormat="1" ht="9" customHeight="1">
      <c r="A103" s="2"/>
      <c r="B103" s="246" t="s">
        <v>186</v>
      </c>
      <c r="C103" s="247" t="s">
        <v>28</v>
      </c>
      <c r="D103" s="248" t="s">
        <v>187</v>
      </c>
      <c r="E103" s="375">
        <v>14.03</v>
      </c>
      <c r="F103" s="376">
        <v>32.5</v>
      </c>
      <c r="G103" s="249">
        <v>131.64647184604422</v>
      </c>
      <c r="H103" s="377" t="s">
        <v>454</v>
      </c>
      <c r="I103" s="250">
        <v>44504</v>
      </c>
      <c r="J103" s="251">
        <v>-1.8881118881118986</v>
      </c>
      <c r="K103" s="251">
        <v>-0.84805653710248174</v>
      </c>
      <c r="L103" s="252">
        <v>-7.5940196272146547</v>
      </c>
      <c r="M103" s="252">
        <v>-37.444266095951498</v>
      </c>
      <c r="N103" s="253">
        <v>26.54</v>
      </c>
      <c r="O103" s="253">
        <v>13.16</v>
      </c>
      <c r="P103" s="254">
        <v>88.346429999999998</v>
      </c>
      <c r="Q103" s="255">
        <v>5708.3271697199998</v>
      </c>
      <c r="R103" s="255">
        <v>3823.6959999999999</v>
      </c>
      <c r="S103" s="378">
        <v>4782</v>
      </c>
      <c r="T103" s="378">
        <v>5249</v>
      </c>
      <c r="U103" s="255">
        <v>1850.674</v>
      </c>
      <c r="V103" s="378">
        <v>1258.857</v>
      </c>
      <c r="W103" s="378">
        <v>1095.143</v>
      </c>
      <c r="X103" s="377">
        <v>48.400134320301611</v>
      </c>
      <c r="Y103" s="377">
        <v>26.324905897114174</v>
      </c>
      <c r="Z103" s="377">
        <v>20.863840731567919</v>
      </c>
      <c r="AA103" s="255">
        <v>1760.2570000000001</v>
      </c>
      <c r="AB103" s="378">
        <v>946</v>
      </c>
      <c r="AC103" s="378">
        <v>999.71400000000006</v>
      </c>
      <c r="AD103" s="255">
        <v>409.94700000000012</v>
      </c>
      <c r="AE103" s="256">
        <v>6118.2741697199999</v>
      </c>
      <c r="AF103" s="379">
        <v>1.652053</v>
      </c>
      <c r="AG103" s="257">
        <v>11.568995250039409</v>
      </c>
      <c r="AH103" s="258">
        <v>5.9748953974895391</v>
      </c>
      <c r="AI103" s="258">
        <v>5.9723964868255957</v>
      </c>
      <c r="AJ103" s="258">
        <v>5.6420387198735673</v>
      </c>
      <c r="AK103" s="258">
        <v>3.3059707813045409</v>
      </c>
      <c r="AL103" s="258">
        <v>4.860182029984343</v>
      </c>
      <c r="AM103" s="258">
        <v>5.5867354032487082</v>
      </c>
      <c r="AN103" s="259">
        <v>34.289243525480657</v>
      </c>
      <c r="AO103" s="257">
        <v>14.978</v>
      </c>
      <c r="AP103" s="257">
        <v>14.76</v>
      </c>
      <c r="AQ103" s="121">
        <v>1</v>
      </c>
    </row>
    <row r="104" spans="1:49" s="119" customFormat="1" ht="9" customHeight="1">
      <c r="A104" s="2"/>
      <c r="B104" s="246" t="s">
        <v>188</v>
      </c>
      <c r="C104" s="247" t="s">
        <v>189</v>
      </c>
      <c r="D104" s="248" t="s">
        <v>190</v>
      </c>
      <c r="E104" s="375">
        <v>10.14</v>
      </c>
      <c r="F104" s="376">
        <v>18.399999618530273</v>
      </c>
      <c r="G104" s="249">
        <v>81.459562312921818</v>
      </c>
      <c r="H104" s="377" t="s">
        <v>454</v>
      </c>
      <c r="I104" s="250">
        <v>44516</v>
      </c>
      <c r="J104" s="251">
        <v>-0.9765625</v>
      </c>
      <c r="K104" s="251">
        <v>-11.826086956521731</v>
      </c>
      <c r="L104" s="252">
        <v>-20.220298977183326</v>
      </c>
      <c r="M104" s="252">
        <v>-19.574873096446698</v>
      </c>
      <c r="N104" s="253">
        <v>15.42</v>
      </c>
      <c r="O104" s="253">
        <v>9.3699999999999992</v>
      </c>
      <c r="P104" s="254">
        <v>15.79147</v>
      </c>
      <c r="Q104" s="255">
        <v>1512</v>
      </c>
      <c r="R104" s="255">
        <v>1500.723</v>
      </c>
      <c r="S104" s="378">
        <v>2292</v>
      </c>
      <c r="T104" s="378">
        <v>2590</v>
      </c>
      <c r="U104" s="255">
        <v>259.34399999999999</v>
      </c>
      <c r="V104" s="378">
        <v>446.83300000000003</v>
      </c>
      <c r="W104" s="378">
        <v>565</v>
      </c>
      <c r="X104" s="377">
        <v>17.281270427653872</v>
      </c>
      <c r="Y104" s="377">
        <v>19.495331588132636</v>
      </c>
      <c r="Z104" s="377">
        <v>21.814671814671815</v>
      </c>
      <c r="AA104" s="255">
        <v>113.07299999999999</v>
      </c>
      <c r="AB104" s="378">
        <v>244.167</v>
      </c>
      <c r="AC104" s="378">
        <v>305.2</v>
      </c>
      <c r="AD104" s="255">
        <v>227.45900000000029</v>
      </c>
      <c r="AE104" s="256">
        <v>1739.4590000000003</v>
      </c>
      <c r="AF104" s="379">
        <v>0.69</v>
      </c>
      <c r="AG104" s="257">
        <v>6.8452380715854577</v>
      </c>
      <c r="AH104" s="258">
        <v>5.3018372703412071</v>
      </c>
      <c r="AI104" s="258">
        <v>6.1202185792349724</v>
      </c>
      <c r="AJ104" s="258">
        <v>4.8696911196911197</v>
      </c>
      <c r="AK104" s="258">
        <v>6.7071495773952758</v>
      </c>
      <c r="AL104" s="258">
        <v>3.892861538874703</v>
      </c>
      <c r="AM104" s="258">
        <v>3.0786884955752218</v>
      </c>
      <c r="AN104" s="259">
        <v>9.1068962682259311</v>
      </c>
      <c r="AO104" s="257">
        <v>18.28</v>
      </c>
      <c r="AP104" s="257">
        <v>18.09</v>
      </c>
      <c r="AQ104" s="121"/>
    </row>
    <row r="105" spans="1:49" s="119" customFormat="1" ht="9" customHeight="1">
      <c r="A105" s="2"/>
      <c r="B105" s="246" t="s">
        <v>191</v>
      </c>
      <c r="C105" s="247" t="s">
        <v>192</v>
      </c>
      <c r="D105" s="248" t="s">
        <v>193</v>
      </c>
      <c r="E105" s="375">
        <v>16.13</v>
      </c>
      <c r="F105" s="376">
        <v>25.879999160766602</v>
      </c>
      <c r="G105" s="249">
        <v>60.446368014672068</v>
      </c>
      <c r="H105" s="377" t="s">
        <v>394</v>
      </c>
      <c r="I105" s="250" t="s">
        <v>395</v>
      </c>
      <c r="J105" s="251">
        <v>-1.2851897184822603</v>
      </c>
      <c r="K105" s="251">
        <v>3.0012771392081694</v>
      </c>
      <c r="L105" s="252">
        <v>-19.131655469768383</v>
      </c>
      <c r="M105" s="252">
        <v>-48.190023447788519</v>
      </c>
      <c r="N105" s="253">
        <v>34.840000000000003</v>
      </c>
      <c r="O105" s="253">
        <v>15.25</v>
      </c>
      <c r="P105" s="254">
        <v>32.842979999999997</v>
      </c>
      <c r="Q105" s="255">
        <v>3711.4500000000003</v>
      </c>
      <c r="R105" s="255">
        <v>936.62800000000004</v>
      </c>
      <c r="S105" s="378">
        <v>1383.857</v>
      </c>
      <c r="T105" s="378">
        <v>1752.4290000000001</v>
      </c>
      <c r="U105" s="255">
        <v>235.51900000000001</v>
      </c>
      <c r="V105" s="378">
        <v>331.83300000000003</v>
      </c>
      <c r="W105" s="378">
        <v>493.66700000000003</v>
      </c>
      <c r="X105" s="377">
        <v>25.145415255576388</v>
      </c>
      <c r="Y105" s="377">
        <v>23.978850415902802</v>
      </c>
      <c r="Z105" s="377">
        <v>28.170442283253699</v>
      </c>
      <c r="AA105" s="255">
        <v>405.21199999999999</v>
      </c>
      <c r="AB105" s="378">
        <v>507</v>
      </c>
      <c r="AC105" s="378">
        <v>761.71400000000006</v>
      </c>
      <c r="AD105" s="255">
        <v>-854.85799999999995</v>
      </c>
      <c r="AE105" s="256">
        <v>2856.5920000000006</v>
      </c>
      <c r="AF105" s="379">
        <v>0.46033760000000001</v>
      </c>
      <c r="AG105" s="257">
        <v>2.8155203623873741</v>
      </c>
      <c r="AH105" s="258">
        <v>8.1424302788844631</v>
      </c>
      <c r="AI105" s="258">
        <v>7.3187108325872883</v>
      </c>
      <c r="AJ105" s="258">
        <v>4.8675200952664488</v>
      </c>
      <c r="AK105" s="258">
        <v>12.128923781096219</v>
      </c>
      <c r="AL105" s="258">
        <v>8.6085229618512944</v>
      </c>
      <c r="AM105" s="258">
        <v>5.786475498666106</v>
      </c>
      <c r="AN105" s="259">
        <v>10.34620979834704</v>
      </c>
      <c r="AO105" s="257">
        <v>11.450000000000001</v>
      </c>
      <c r="AP105" s="257">
        <v>14.103</v>
      </c>
      <c r="AQ105" s="121"/>
    </row>
    <row r="106" spans="1:49" s="119" customFormat="1" ht="9" customHeight="1">
      <c r="A106" s="2"/>
      <c r="B106" s="246" t="s">
        <v>194</v>
      </c>
      <c r="C106" s="247" t="s">
        <v>195</v>
      </c>
      <c r="D106" s="248" t="s">
        <v>196</v>
      </c>
      <c r="E106" s="375">
        <v>1.38</v>
      </c>
      <c r="F106" s="376">
        <v>5.5</v>
      </c>
      <c r="G106" s="249">
        <v>298.55072463768118</v>
      </c>
      <c r="H106" s="377" t="s">
        <v>394</v>
      </c>
      <c r="I106" s="250" t="s">
        <v>395</v>
      </c>
      <c r="J106" s="251">
        <v>-2.8169014084507116</v>
      </c>
      <c r="K106" s="251">
        <v>-12.101910828025487</v>
      </c>
      <c r="L106" s="252">
        <v>-31.343283582089555</v>
      </c>
      <c r="M106" s="252">
        <v>-68.918918918918919</v>
      </c>
      <c r="N106" s="253">
        <v>5.03</v>
      </c>
      <c r="O106" s="253">
        <v>1.36</v>
      </c>
      <c r="P106" s="254">
        <v>11.561030000000001</v>
      </c>
      <c r="Q106" s="255">
        <v>492.67076141999996</v>
      </c>
      <c r="R106" s="255">
        <v>884.04499999999996</v>
      </c>
      <c r="S106" s="378" t="s">
        <v>84</v>
      </c>
      <c r="T106" s="378" t="s">
        <v>84</v>
      </c>
      <c r="U106" s="255">
        <v>14.221</v>
      </c>
      <c r="V106" s="378" t="s">
        <v>84</v>
      </c>
      <c r="W106" s="378" t="s">
        <v>84</v>
      </c>
      <c r="X106" s="377">
        <v>1.6086285200414008</v>
      </c>
      <c r="Y106" s="377">
        <v>0</v>
      </c>
      <c r="Z106" s="377">
        <v>0</v>
      </c>
      <c r="AA106" s="255">
        <v>-76.521000000000001</v>
      </c>
      <c r="AB106" s="378" t="s">
        <v>84</v>
      </c>
      <c r="AC106" s="378" t="s">
        <v>84</v>
      </c>
      <c r="AD106" s="255">
        <v>555.54600000000005</v>
      </c>
      <c r="AE106" s="256">
        <v>1048.21676142</v>
      </c>
      <c r="AF106" s="379">
        <v>0</v>
      </c>
      <c r="AG106" s="257" t="s">
        <v>84</v>
      </c>
      <c r="AH106" s="258" t="s">
        <v>84</v>
      </c>
      <c r="AI106" s="258" t="s">
        <v>84</v>
      </c>
      <c r="AJ106" s="258" t="s">
        <v>84</v>
      </c>
      <c r="AK106" s="258">
        <v>73.709075411011881</v>
      </c>
      <c r="AL106" s="258">
        <v>0</v>
      </c>
      <c r="AM106" s="258">
        <v>0</v>
      </c>
      <c r="AN106" s="259">
        <v>-6.2311361175689157</v>
      </c>
      <c r="AO106" s="257" t="s">
        <v>84</v>
      </c>
      <c r="AP106" s="257" t="s">
        <v>84</v>
      </c>
      <c r="AQ106" s="121"/>
    </row>
    <row r="107" spans="1:49" s="119" customFormat="1" ht="9" customHeight="1">
      <c r="A107" s="2"/>
      <c r="B107" s="246" t="s">
        <v>431</v>
      </c>
      <c r="C107" s="247" t="s">
        <v>432</v>
      </c>
      <c r="D107" s="248" t="s">
        <v>433</v>
      </c>
      <c r="E107" s="375">
        <v>3</v>
      </c>
      <c r="F107" s="376">
        <v>8.3666667938232422</v>
      </c>
      <c r="G107" s="249">
        <v>178.88889312744141</v>
      </c>
      <c r="H107" s="377" t="s">
        <v>394</v>
      </c>
      <c r="I107" s="250" t="s">
        <v>395</v>
      </c>
      <c r="J107" s="251">
        <v>-1.6393442622950727</v>
      </c>
      <c r="K107" s="251">
        <v>-8.7868653086044404</v>
      </c>
      <c r="L107" s="252">
        <v>-32.371505861136164</v>
      </c>
      <c r="M107" s="252">
        <v>-62.325756624387793</v>
      </c>
      <c r="N107" s="253">
        <v>10.130000000000001</v>
      </c>
      <c r="O107" s="253">
        <v>2.92</v>
      </c>
      <c r="P107" s="254">
        <v>1.8324480000000001</v>
      </c>
      <c r="Q107" s="255">
        <v>401.55321599999996</v>
      </c>
      <c r="R107" s="255">
        <v>973.82100000000003</v>
      </c>
      <c r="S107" s="378">
        <v>1354</v>
      </c>
      <c r="T107" s="378">
        <v>1658</v>
      </c>
      <c r="U107" s="255">
        <v>25.238</v>
      </c>
      <c r="V107" s="378">
        <v>200</v>
      </c>
      <c r="W107" s="378">
        <v>283</v>
      </c>
      <c r="X107" s="377">
        <v>2.5916467194689785</v>
      </c>
      <c r="Y107" s="377">
        <v>14.771048744460858</v>
      </c>
      <c r="Z107" s="377">
        <v>17.068757539203862</v>
      </c>
      <c r="AA107" s="255">
        <v>26.518000000000001</v>
      </c>
      <c r="AB107" s="378">
        <v>123</v>
      </c>
      <c r="AC107" s="378">
        <v>153</v>
      </c>
      <c r="AD107" s="255">
        <v>918.78699999999992</v>
      </c>
      <c r="AE107" s="256">
        <v>1320.3402159999998</v>
      </c>
      <c r="AF107" s="379">
        <v>0.1807183</v>
      </c>
      <c r="AG107" s="257">
        <v>6.0239434242248535</v>
      </c>
      <c r="AH107" s="258" t="s">
        <v>84</v>
      </c>
      <c r="AI107" s="258">
        <v>3.225806451612903</v>
      </c>
      <c r="AJ107" s="258">
        <v>2.6086956521739126</v>
      </c>
      <c r="AK107" s="258">
        <v>52.315564466280996</v>
      </c>
      <c r="AL107" s="258">
        <v>6.6017010799999989</v>
      </c>
      <c r="AM107" s="258">
        <v>4.665513130742049</v>
      </c>
      <c r="AN107" s="259">
        <v>2.1087629384781854</v>
      </c>
      <c r="AO107" s="257">
        <v>8.9</v>
      </c>
      <c r="AP107" s="257">
        <v>10.3</v>
      </c>
      <c r="AQ107" s="121"/>
    </row>
    <row r="108" spans="1:49" s="119" customFormat="1" ht="9" customHeight="1">
      <c r="A108" s="2"/>
      <c r="B108" s="246" t="s">
        <v>197</v>
      </c>
      <c r="C108" s="247" t="s">
        <v>198</v>
      </c>
      <c r="D108" s="248" t="s">
        <v>199</v>
      </c>
      <c r="E108" s="375">
        <v>6.54</v>
      </c>
      <c r="F108" s="376">
        <v>10.5</v>
      </c>
      <c r="G108" s="249">
        <v>60.550458715596321</v>
      </c>
      <c r="H108" s="377" t="s">
        <v>454</v>
      </c>
      <c r="I108" s="250">
        <v>44505</v>
      </c>
      <c r="J108" s="251">
        <v>-0.15267175572518665</v>
      </c>
      <c r="K108" s="251">
        <v>-0.30487804878047697</v>
      </c>
      <c r="L108" s="252">
        <v>20.708748615725359</v>
      </c>
      <c r="M108" s="252">
        <v>-2.1982951996410982</v>
      </c>
      <c r="N108" s="253">
        <v>8.0399999999999991</v>
      </c>
      <c r="O108" s="253">
        <v>4.4400000000000004</v>
      </c>
      <c r="P108" s="254">
        <v>30.65381</v>
      </c>
      <c r="Q108" s="255">
        <v>4535.9429733300003</v>
      </c>
      <c r="R108" s="255">
        <v>1170.55</v>
      </c>
      <c r="S108" s="378">
        <v>2007</v>
      </c>
      <c r="T108" s="378">
        <v>2192</v>
      </c>
      <c r="U108" s="255">
        <v>645.05600000000004</v>
      </c>
      <c r="V108" s="378">
        <v>939</v>
      </c>
      <c r="W108" s="378">
        <v>1045.6669999999999</v>
      </c>
      <c r="X108" s="377">
        <v>55.107086412370251</v>
      </c>
      <c r="Y108" s="377">
        <v>46.786248131539608</v>
      </c>
      <c r="Z108" s="377">
        <v>47.703786496350361</v>
      </c>
      <c r="AA108" s="255">
        <v>643.70899999999995</v>
      </c>
      <c r="AB108" s="378">
        <v>662.66700000000003</v>
      </c>
      <c r="AC108" s="378">
        <v>724.66700000000003</v>
      </c>
      <c r="AD108" s="255">
        <v>1544.4389999999999</v>
      </c>
      <c r="AE108" s="256">
        <v>6080.3819733300006</v>
      </c>
      <c r="AF108" s="379">
        <v>0.34412789999999999</v>
      </c>
      <c r="AG108" s="257">
        <v>5.2061717557113578</v>
      </c>
      <c r="AH108" s="258" t="s">
        <v>84</v>
      </c>
      <c r="AI108" s="258">
        <v>6.8355739400206827</v>
      </c>
      <c r="AJ108" s="258">
        <v>6.2535477767265855</v>
      </c>
      <c r="AK108" s="258">
        <v>9.4261304031432935</v>
      </c>
      <c r="AL108" s="258">
        <v>6.4753801632907351</v>
      </c>
      <c r="AM108" s="258">
        <v>5.8148358639318261</v>
      </c>
      <c r="AN108" s="259">
        <v>19.03654906895018</v>
      </c>
      <c r="AO108" s="257">
        <v>12.25</v>
      </c>
      <c r="AP108" s="257">
        <v>11.6</v>
      </c>
      <c r="AQ108" s="121">
        <v>1</v>
      </c>
    </row>
    <row r="109" spans="1:49" s="119" customFormat="1" ht="9" customHeight="1">
      <c r="A109" s="2"/>
      <c r="B109" s="246" t="s">
        <v>200</v>
      </c>
      <c r="C109" s="247" t="s">
        <v>201</v>
      </c>
      <c r="D109" s="248" t="s">
        <v>202</v>
      </c>
      <c r="E109" s="375">
        <v>9.58</v>
      </c>
      <c r="F109" s="376">
        <v>23.600000381469727</v>
      </c>
      <c r="G109" s="249">
        <v>146.3465593055295</v>
      </c>
      <c r="H109" s="377" t="s">
        <v>454</v>
      </c>
      <c r="I109" s="250">
        <v>44524</v>
      </c>
      <c r="J109" s="251">
        <v>0.41928721174004924</v>
      </c>
      <c r="K109" s="251">
        <v>-7.1705426356589168</v>
      </c>
      <c r="L109" s="252">
        <v>-20.166666666666664</v>
      </c>
      <c r="M109" s="252">
        <v>-43.676876947498386</v>
      </c>
      <c r="N109" s="253">
        <v>17.975999999999999</v>
      </c>
      <c r="O109" s="253">
        <v>9.34</v>
      </c>
      <c r="P109" s="254">
        <v>72.762860000000003</v>
      </c>
      <c r="Q109" s="255">
        <v>4682.5257254099997</v>
      </c>
      <c r="R109" s="255">
        <v>6646.3590000000004</v>
      </c>
      <c r="S109" s="378">
        <v>7749</v>
      </c>
      <c r="T109" s="378">
        <v>8129</v>
      </c>
      <c r="U109" s="255">
        <v>870.20699999999999</v>
      </c>
      <c r="V109" s="378">
        <v>956.14300000000003</v>
      </c>
      <c r="W109" s="378">
        <v>1157.8330000000001</v>
      </c>
      <c r="X109" s="377">
        <v>13.092988206023778</v>
      </c>
      <c r="Y109" s="377">
        <v>12.338921151116274</v>
      </c>
      <c r="Z109" s="377">
        <v>14.243240250953379</v>
      </c>
      <c r="AA109" s="255">
        <v>550.14</v>
      </c>
      <c r="AB109" s="378">
        <v>675.5</v>
      </c>
      <c r="AC109" s="378">
        <v>782.57100000000003</v>
      </c>
      <c r="AD109" s="255">
        <v>2482.9100000000003</v>
      </c>
      <c r="AE109" s="256">
        <v>7165.4357254099996</v>
      </c>
      <c r="AF109" s="379">
        <v>0.43293609999999999</v>
      </c>
      <c r="AG109" s="257">
        <v>4.4678648312886562</v>
      </c>
      <c r="AH109" s="258">
        <v>8.2679180887372006</v>
      </c>
      <c r="AI109" s="258">
        <v>7.357630979498861</v>
      </c>
      <c r="AJ109" s="258">
        <v>5.6799531066822979</v>
      </c>
      <c r="AK109" s="258">
        <v>8.2341738522098762</v>
      </c>
      <c r="AL109" s="258">
        <v>7.4941046741020951</v>
      </c>
      <c r="AM109" s="258">
        <v>6.1886608219060948</v>
      </c>
      <c r="AN109" s="259">
        <v>10.463808174132492</v>
      </c>
      <c r="AO109" s="257">
        <v>9.516</v>
      </c>
      <c r="AP109" s="257">
        <v>9.9</v>
      </c>
      <c r="AQ109" s="121">
        <v>1</v>
      </c>
    </row>
    <row r="110" spans="1:49" s="119" customFormat="1" ht="9" customHeight="1">
      <c r="A110" s="2"/>
      <c r="B110" s="246" t="s">
        <v>203</v>
      </c>
      <c r="C110" s="247" t="s">
        <v>204</v>
      </c>
      <c r="D110" s="248" t="s">
        <v>205</v>
      </c>
      <c r="E110" s="375">
        <v>1.26</v>
      </c>
      <c r="F110" s="376" t="s">
        <v>452</v>
      </c>
      <c r="G110" s="249" t="s">
        <v>93</v>
      </c>
      <c r="H110" s="377" t="s">
        <v>394</v>
      </c>
      <c r="I110" s="250" t="s">
        <v>395</v>
      </c>
      <c r="J110" s="251">
        <v>-1.5625</v>
      </c>
      <c r="K110" s="251">
        <v>-8.6956521739130377</v>
      </c>
      <c r="L110" s="252">
        <v>-7.3529411764705959</v>
      </c>
      <c r="M110" s="252">
        <v>-80.555555555555557</v>
      </c>
      <c r="N110" s="253">
        <v>8.73</v>
      </c>
      <c r="O110" s="253">
        <v>1.1000000000000001</v>
      </c>
      <c r="P110" s="254">
        <v>1.467408</v>
      </c>
      <c r="Q110" s="255">
        <v>72.412159529999997</v>
      </c>
      <c r="R110" s="255">
        <v>208.19399999999999</v>
      </c>
      <c r="S110" s="378" t="s">
        <v>84</v>
      </c>
      <c r="T110" s="378" t="s">
        <v>84</v>
      </c>
      <c r="U110" s="255">
        <v>-273.88499999999999</v>
      </c>
      <c r="V110" s="378" t="s">
        <v>84</v>
      </c>
      <c r="W110" s="378" t="s">
        <v>84</v>
      </c>
      <c r="X110" s="377">
        <v>0</v>
      </c>
      <c r="Y110" s="377">
        <v>0</v>
      </c>
      <c r="Z110" s="377">
        <v>0</v>
      </c>
      <c r="AA110" s="255">
        <v>-454.61500000000001</v>
      </c>
      <c r="AB110" s="378" t="s">
        <v>84</v>
      </c>
      <c r="AC110" s="378" t="s">
        <v>84</v>
      </c>
      <c r="AD110" s="255">
        <v>1024.9209999999998</v>
      </c>
      <c r="AE110" s="256">
        <v>1097.3331595299999</v>
      </c>
      <c r="AF110" s="379">
        <v>0</v>
      </c>
      <c r="AG110" s="257" t="s">
        <v>84</v>
      </c>
      <c r="AH110" s="258" t="s">
        <v>84</v>
      </c>
      <c r="AI110" s="258" t="s">
        <v>84</v>
      </c>
      <c r="AJ110" s="258" t="s">
        <v>84</v>
      </c>
      <c r="AK110" s="258">
        <v>-4.006547125727951</v>
      </c>
      <c r="AL110" s="258">
        <v>0</v>
      </c>
      <c r="AM110" s="258">
        <v>0</v>
      </c>
      <c r="AN110" s="259" t="s">
        <v>84</v>
      </c>
      <c r="AO110" s="257" t="s">
        <v>84</v>
      </c>
      <c r="AP110" s="257" t="s">
        <v>84</v>
      </c>
      <c r="AQ110" s="121">
        <v>1</v>
      </c>
    </row>
    <row r="111" spans="1:49" s="119" customFormat="1" ht="9" customHeight="1">
      <c r="A111" s="2"/>
      <c r="B111" s="246" t="s">
        <v>206</v>
      </c>
      <c r="C111" s="247" t="s">
        <v>207</v>
      </c>
      <c r="D111" s="248" t="s">
        <v>208</v>
      </c>
      <c r="E111" s="375">
        <v>3</v>
      </c>
      <c r="F111" s="376" t="s">
        <v>452</v>
      </c>
      <c r="G111" s="249" t="s">
        <v>93</v>
      </c>
      <c r="H111" s="377" t="s">
        <v>394</v>
      </c>
      <c r="I111" s="250" t="s">
        <v>395</v>
      </c>
      <c r="J111" s="251">
        <v>-23.664122137404586</v>
      </c>
      <c r="K111" s="251">
        <v>-44.134078212290504</v>
      </c>
      <c r="L111" s="252">
        <v>-65.955515206536546</v>
      </c>
      <c r="M111" s="252">
        <v>-74.989578991246347</v>
      </c>
      <c r="N111" s="253">
        <v>14.032999999999999</v>
      </c>
      <c r="O111" s="253">
        <v>2.2999999999999998</v>
      </c>
      <c r="P111" s="254">
        <v>0.82564309999999996</v>
      </c>
      <c r="Q111" s="255">
        <v>44.941742940000005</v>
      </c>
      <c r="R111" s="255">
        <v>76.159000000000006</v>
      </c>
      <c r="S111" s="378" t="s">
        <v>84</v>
      </c>
      <c r="T111" s="378" t="s">
        <v>84</v>
      </c>
      <c r="U111" s="255">
        <v>-359.90799999999996</v>
      </c>
      <c r="V111" s="378" t="s">
        <v>84</v>
      </c>
      <c r="W111" s="378" t="s">
        <v>84</v>
      </c>
      <c r="X111" s="377">
        <v>0</v>
      </c>
      <c r="Y111" s="377">
        <v>0</v>
      </c>
      <c r="Z111" s="377">
        <v>0</v>
      </c>
      <c r="AA111" s="255">
        <v>14.944000000000001</v>
      </c>
      <c r="AB111" s="378" t="s">
        <v>84</v>
      </c>
      <c r="AC111" s="378" t="s">
        <v>84</v>
      </c>
      <c r="AD111" s="255">
        <v>592.976</v>
      </c>
      <c r="AE111" s="256">
        <v>637.91774294000004</v>
      </c>
      <c r="AF111" s="379">
        <v>0</v>
      </c>
      <c r="AG111" s="257" t="s">
        <v>84</v>
      </c>
      <c r="AH111" s="258" t="s">
        <v>84</v>
      </c>
      <c r="AI111" s="258" t="s">
        <v>84</v>
      </c>
      <c r="AJ111" s="258" t="s">
        <v>84</v>
      </c>
      <c r="AK111" s="258">
        <v>-1.7724466889871859</v>
      </c>
      <c r="AL111" s="258">
        <v>0</v>
      </c>
      <c r="AM111" s="258">
        <v>0</v>
      </c>
      <c r="AN111" s="259" t="s">
        <v>84</v>
      </c>
      <c r="AO111" s="257" t="s">
        <v>84</v>
      </c>
      <c r="AP111" s="257" t="s">
        <v>84</v>
      </c>
      <c r="AQ111" s="121">
        <v>0</v>
      </c>
    </row>
    <row r="112" spans="1:49" s="119" customFormat="1" ht="9" customHeight="1">
      <c r="A112" s="2"/>
      <c r="B112" s="246" t="s">
        <v>209</v>
      </c>
      <c r="C112" s="247" t="s">
        <v>210</v>
      </c>
      <c r="D112" s="248" t="s">
        <v>211</v>
      </c>
      <c r="E112" s="375">
        <v>2.5299999999999998</v>
      </c>
      <c r="F112" s="376">
        <v>4.8333330154418945</v>
      </c>
      <c r="G112" s="249">
        <v>91.040830649877265</v>
      </c>
      <c r="H112" s="377" t="s">
        <v>394</v>
      </c>
      <c r="I112" s="250" t="s">
        <v>395</v>
      </c>
      <c r="J112" s="251">
        <v>-1.9379844961240456</v>
      </c>
      <c r="K112" s="251">
        <v>-15.946843853820603</v>
      </c>
      <c r="L112" s="252">
        <v>-29.91689750692521</v>
      </c>
      <c r="M112" s="252">
        <v>-66.928104575163403</v>
      </c>
      <c r="N112" s="253">
        <v>9.31</v>
      </c>
      <c r="O112" s="253">
        <v>2.52</v>
      </c>
      <c r="P112" s="254">
        <v>1.3701179999999999</v>
      </c>
      <c r="Q112" s="255">
        <v>188.46522880000001</v>
      </c>
      <c r="R112" s="255">
        <v>180.64699999999999</v>
      </c>
      <c r="S112" s="378">
        <v>385</v>
      </c>
      <c r="T112" s="378">
        <v>671</v>
      </c>
      <c r="U112" s="255">
        <v>-180.70000000000002</v>
      </c>
      <c r="V112" s="378">
        <v>-7.5</v>
      </c>
      <c r="W112" s="378">
        <v>81.5</v>
      </c>
      <c r="X112" s="377">
        <v>0</v>
      </c>
      <c r="Y112" s="377">
        <v>0</v>
      </c>
      <c r="Z112" s="377">
        <v>12.146050670640834</v>
      </c>
      <c r="AA112" s="255">
        <v>-164.852</v>
      </c>
      <c r="AB112" s="378">
        <v>-75</v>
      </c>
      <c r="AC112" s="378">
        <v>17</v>
      </c>
      <c r="AD112" s="255">
        <v>385.52200000000005</v>
      </c>
      <c r="AE112" s="256">
        <v>573.98722880000003</v>
      </c>
      <c r="AF112" s="379">
        <v>0</v>
      </c>
      <c r="AG112" s="257" t="s">
        <v>84</v>
      </c>
      <c r="AH112" s="258" t="s">
        <v>84</v>
      </c>
      <c r="AI112" s="258" t="s">
        <v>84</v>
      </c>
      <c r="AJ112" s="258">
        <v>11.377777777777778</v>
      </c>
      <c r="AK112" s="258">
        <v>-3.1764650182623129</v>
      </c>
      <c r="AL112" s="258">
        <v>-76.531630506666673</v>
      </c>
      <c r="AM112" s="258">
        <v>7.0427880834355827</v>
      </c>
      <c r="AN112" s="259">
        <v>-19.210407610596647</v>
      </c>
      <c r="AO112" s="257">
        <v>-14.9</v>
      </c>
      <c r="AP112" s="257" t="s">
        <v>84</v>
      </c>
      <c r="AQ112" s="121">
        <v>1</v>
      </c>
    </row>
    <row r="113" spans="1:43" s="119" customFormat="1" ht="9" customHeight="1">
      <c r="A113" s="2"/>
      <c r="B113" s="246" t="s">
        <v>355</v>
      </c>
      <c r="C113" s="247" t="s">
        <v>356</v>
      </c>
      <c r="D113" s="248" t="s">
        <v>357</v>
      </c>
      <c r="E113" s="375">
        <v>4.6900000000000004</v>
      </c>
      <c r="F113" s="376">
        <v>27.700000762939453</v>
      </c>
      <c r="G113" s="249">
        <v>490.61835315435928</v>
      </c>
      <c r="H113" s="377" t="s">
        <v>454</v>
      </c>
      <c r="I113" s="250">
        <v>44509</v>
      </c>
      <c r="J113" s="251">
        <v>-5.4435483870967634</v>
      </c>
      <c r="K113" s="251">
        <v>-19.415807560137456</v>
      </c>
      <c r="L113" s="252">
        <v>-71.932974266906029</v>
      </c>
      <c r="M113" s="252">
        <v>-81.388888888888886</v>
      </c>
      <c r="N113" s="253">
        <v>26.49</v>
      </c>
      <c r="O113" s="253">
        <v>4.45</v>
      </c>
      <c r="P113" s="254">
        <v>19.110299999999999</v>
      </c>
      <c r="Q113" s="255">
        <v>491.46139865999999</v>
      </c>
      <c r="R113" s="255">
        <v>2282.3690000000001</v>
      </c>
      <c r="S113" s="378">
        <v>3044</v>
      </c>
      <c r="T113" s="378">
        <v>3251</v>
      </c>
      <c r="U113" s="255">
        <v>295.18700000000001</v>
      </c>
      <c r="V113" s="378">
        <v>-4.7250000000000005</v>
      </c>
      <c r="W113" s="378">
        <v>208</v>
      </c>
      <c r="X113" s="377">
        <v>12.933360030739991</v>
      </c>
      <c r="Y113" s="377">
        <v>0</v>
      </c>
      <c r="Z113" s="377">
        <v>6.3980313749615503</v>
      </c>
      <c r="AA113" s="255">
        <v>200.31700000000001</v>
      </c>
      <c r="AB113" s="378">
        <v>-187.75</v>
      </c>
      <c r="AC113" s="378">
        <v>80.367000000000004</v>
      </c>
      <c r="AD113" s="255">
        <v>331.8130000000001</v>
      </c>
      <c r="AE113" s="256">
        <v>823.27439866000009</v>
      </c>
      <c r="AF113" s="379">
        <v>0.1777474</v>
      </c>
      <c r="AG113" s="257">
        <v>3.7738307519576604</v>
      </c>
      <c r="AH113" s="258" t="s">
        <v>84</v>
      </c>
      <c r="AI113" s="258" t="s">
        <v>84</v>
      </c>
      <c r="AJ113" s="258">
        <v>6.116883116883117</v>
      </c>
      <c r="AK113" s="258">
        <v>2.7889927356557034</v>
      </c>
      <c r="AL113" s="258">
        <v>-174.23796797037036</v>
      </c>
      <c r="AM113" s="258">
        <v>3.9580499935576929</v>
      </c>
      <c r="AN113" s="259">
        <v>13.967885096379245</v>
      </c>
      <c r="AO113" s="257">
        <v>-0.10200000000000001</v>
      </c>
      <c r="AP113" s="257">
        <v>9.7799999999999994</v>
      </c>
      <c r="AQ113" s="121">
        <v>1</v>
      </c>
    </row>
    <row r="114" spans="1:43" s="119" customFormat="1" ht="9" customHeight="1">
      <c r="A114" s="2"/>
      <c r="B114" s="246"/>
      <c r="C114" s="247"/>
      <c r="D114" s="248"/>
      <c r="E114" s="375"/>
      <c r="F114" s="376"/>
      <c r="G114" s="249"/>
      <c r="H114" s="377"/>
      <c r="I114" s="250"/>
      <c r="J114" s="251"/>
      <c r="K114" s="251"/>
      <c r="L114" s="252"/>
      <c r="M114" s="252"/>
      <c r="N114" s="253"/>
      <c r="O114" s="253"/>
      <c r="P114" s="254"/>
      <c r="Q114" s="255"/>
      <c r="R114" s="255"/>
      <c r="S114" s="378"/>
      <c r="T114" s="378"/>
      <c r="U114" s="255"/>
      <c r="V114" s="378"/>
      <c r="W114" s="378"/>
      <c r="X114" s="377"/>
      <c r="Y114" s="377"/>
      <c r="Z114" s="377"/>
      <c r="AA114" s="255"/>
      <c r="AB114" s="378"/>
      <c r="AC114" s="378"/>
      <c r="AD114" s="255"/>
      <c r="AE114" s="256"/>
      <c r="AF114" s="379"/>
      <c r="AG114" s="257"/>
      <c r="AH114" s="258"/>
      <c r="AI114" s="258"/>
      <c r="AJ114" s="258"/>
      <c r="AK114" s="258"/>
      <c r="AL114" s="258"/>
      <c r="AM114" s="258"/>
      <c r="AN114" s="259"/>
      <c r="AO114" s="257"/>
      <c r="AP114" s="257"/>
      <c r="AQ114" s="121">
        <v>0</v>
      </c>
    </row>
    <row r="115" spans="1:43" s="119" customFormat="1" ht="9" customHeight="1">
      <c r="A115" s="2"/>
      <c r="B115" s="380" t="s">
        <v>212</v>
      </c>
      <c r="C115" s="381"/>
      <c r="D115" s="381"/>
      <c r="E115" s="382"/>
      <c r="F115" s="383"/>
      <c r="G115" s="261"/>
      <c r="H115" s="262"/>
      <c r="I115" s="263"/>
      <c r="J115" s="264"/>
      <c r="K115" s="264"/>
      <c r="L115" s="265"/>
      <c r="M115" s="266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329"/>
      <c r="AH115" s="267">
        <v>17.318357640294035</v>
      </c>
      <c r="AI115" s="267">
        <v>55.063727676722436</v>
      </c>
      <c r="AJ115" s="267">
        <v>17.272896768445449</v>
      </c>
      <c r="AK115" s="267">
        <v>-1.2015915500433323</v>
      </c>
      <c r="AL115" s="267">
        <v>13.75853725135045</v>
      </c>
      <c r="AM115" s="267">
        <v>11.32776874966482</v>
      </c>
      <c r="AN115" s="268">
        <v>5.4213042858810399</v>
      </c>
      <c r="AO115" s="268">
        <v>5.1662000000000008</v>
      </c>
      <c r="AP115" s="268">
        <v>6.3682499999999997</v>
      </c>
      <c r="AQ115" s="121">
        <v>0</v>
      </c>
    </row>
    <row r="116" spans="1:43" s="119" customFormat="1" ht="9" customHeight="1">
      <c r="A116" s="2"/>
      <c r="B116" s="246" t="s">
        <v>213</v>
      </c>
      <c r="C116" s="247" t="s">
        <v>214</v>
      </c>
      <c r="D116" s="248" t="s">
        <v>215</v>
      </c>
      <c r="E116" s="375">
        <v>8.65</v>
      </c>
      <c r="F116" s="376">
        <v>12.199999809265137</v>
      </c>
      <c r="G116" s="249">
        <v>41.040460222718345</v>
      </c>
      <c r="H116" s="377" t="s">
        <v>454</v>
      </c>
      <c r="I116" s="250">
        <v>44512</v>
      </c>
      <c r="J116" s="251">
        <v>1.0514018691588856</v>
      </c>
      <c r="K116" s="251">
        <v>-8.3298007630351769</v>
      </c>
      <c r="L116" s="252">
        <v>4.6835289846302919</v>
      </c>
      <c r="M116" s="252">
        <v>-18.319169027384319</v>
      </c>
      <c r="N116" s="253">
        <v>12.03</v>
      </c>
      <c r="O116" s="253">
        <v>6.88</v>
      </c>
      <c r="P116" s="254">
        <v>151.20930000000001</v>
      </c>
      <c r="Q116" s="255">
        <v>7239.1137461600001</v>
      </c>
      <c r="R116" s="255">
        <v>915.09699999999998</v>
      </c>
      <c r="S116" s="378">
        <v>1339</v>
      </c>
      <c r="T116" s="378">
        <v>1489</v>
      </c>
      <c r="U116" s="255">
        <v>-181.91200000000001</v>
      </c>
      <c r="V116" s="378">
        <v>1022.125</v>
      </c>
      <c r="W116" s="378">
        <v>1141.25</v>
      </c>
      <c r="X116" s="377">
        <v>0</v>
      </c>
      <c r="Y116" s="377">
        <v>76.334951456310691</v>
      </c>
      <c r="Z116" s="377">
        <v>76.645399597044999</v>
      </c>
      <c r="AA116" s="255">
        <v>-293.87900000000002</v>
      </c>
      <c r="AB116" s="378">
        <v>446.40000000000003</v>
      </c>
      <c r="AC116" s="378">
        <v>611.6</v>
      </c>
      <c r="AD116" s="255">
        <v>3952.2729999999997</v>
      </c>
      <c r="AE116" s="256">
        <v>11191.38674616</v>
      </c>
      <c r="AF116" s="379">
        <v>5.361047E-2</v>
      </c>
      <c r="AG116" s="257">
        <v>0.61339206430950211</v>
      </c>
      <c r="AH116" s="258">
        <v>14.590984974958264</v>
      </c>
      <c r="AI116" s="258">
        <v>15.441696113074205</v>
      </c>
      <c r="AJ116" s="258">
        <v>11.606905710491368</v>
      </c>
      <c r="AK116" s="258">
        <v>-61.520882328598439</v>
      </c>
      <c r="AL116" s="258">
        <v>10.949137088086095</v>
      </c>
      <c r="AM116" s="258">
        <v>9.8062534467995626</v>
      </c>
      <c r="AN116" s="259">
        <v>-2.6978113995597224</v>
      </c>
      <c r="AO116" s="257">
        <v>4.3109999999999999</v>
      </c>
      <c r="AP116" s="257">
        <v>5.3319999999999999</v>
      </c>
      <c r="AQ116" s="121">
        <v>1</v>
      </c>
    </row>
    <row r="117" spans="1:43" s="119" customFormat="1" ht="9" customHeight="1">
      <c r="A117" s="2"/>
      <c r="B117" s="246" t="s">
        <v>216</v>
      </c>
      <c r="C117" s="247" t="s">
        <v>217</v>
      </c>
      <c r="D117" s="248" t="s">
        <v>218</v>
      </c>
      <c r="E117" s="375">
        <v>8.48</v>
      </c>
      <c r="F117" s="376">
        <v>10.449999809265137</v>
      </c>
      <c r="G117" s="249">
        <v>23.231129826239805</v>
      </c>
      <c r="H117" s="377" t="s">
        <v>394</v>
      </c>
      <c r="I117" s="250" t="s">
        <v>395</v>
      </c>
      <c r="J117" s="251">
        <v>1.5568862275449291</v>
      </c>
      <c r="K117" s="251">
        <v>-5.0391937290033546</v>
      </c>
      <c r="L117" s="252">
        <v>17.386489479512733</v>
      </c>
      <c r="M117" s="252">
        <v>-5.5047916202362384</v>
      </c>
      <c r="N117" s="253">
        <v>10.06</v>
      </c>
      <c r="O117" s="253">
        <v>6.14</v>
      </c>
      <c r="P117" s="254">
        <v>20.907119999999999</v>
      </c>
      <c r="Q117" s="255">
        <v>4063.5486032900003</v>
      </c>
      <c r="R117" s="255">
        <v>314.61599999999999</v>
      </c>
      <c r="S117" s="378">
        <v>448.8</v>
      </c>
      <c r="T117" s="378">
        <v>560</v>
      </c>
      <c r="U117" s="255">
        <v>367.11099999999999</v>
      </c>
      <c r="V117" s="378">
        <v>298.66700000000003</v>
      </c>
      <c r="W117" s="378">
        <v>430</v>
      </c>
      <c r="X117" s="377">
        <v>116.68541968622065</v>
      </c>
      <c r="Y117" s="377">
        <v>66.547905525846701</v>
      </c>
      <c r="Z117" s="377">
        <v>76.785714285714292</v>
      </c>
      <c r="AA117" s="255">
        <v>206.26900000000001</v>
      </c>
      <c r="AB117" s="378">
        <v>70.825000000000003</v>
      </c>
      <c r="AC117" s="378">
        <v>203.25</v>
      </c>
      <c r="AD117" s="255">
        <v>1964.673</v>
      </c>
      <c r="AE117" s="256">
        <v>6028.2216032900005</v>
      </c>
      <c r="AF117" s="379">
        <v>0.1188014</v>
      </c>
      <c r="AG117" s="257">
        <v>1.3862469406361619</v>
      </c>
      <c r="AH117" s="258" t="s">
        <v>84</v>
      </c>
      <c r="AI117" s="258">
        <v>164.80769230769229</v>
      </c>
      <c r="AJ117" s="258">
        <v>25.205882352941174</v>
      </c>
      <c r="AK117" s="258">
        <v>16.420705463170542</v>
      </c>
      <c r="AL117" s="258">
        <v>20.183755163074593</v>
      </c>
      <c r="AM117" s="258">
        <v>14.019120007651164</v>
      </c>
      <c r="AN117" s="259">
        <v>2.8482961998168332</v>
      </c>
      <c r="AO117" s="257">
        <v>0.18</v>
      </c>
      <c r="AP117" s="257">
        <v>2.0550000000000002</v>
      </c>
      <c r="AQ117" s="122"/>
    </row>
    <row r="118" spans="1:43" s="119" customFormat="1" ht="9" customHeight="1">
      <c r="A118" s="2"/>
      <c r="B118" s="246" t="s">
        <v>511</v>
      </c>
      <c r="C118" s="247" t="s">
        <v>512</v>
      </c>
      <c r="D118" s="248" t="s">
        <v>513</v>
      </c>
      <c r="E118" s="375">
        <v>19.23</v>
      </c>
      <c r="F118" s="376">
        <v>26.133333206176758</v>
      </c>
      <c r="G118" s="249">
        <v>35.898768622864054</v>
      </c>
      <c r="H118" s="377" t="s">
        <v>394</v>
      </c>
      <c r="I118" s="250" t="s">
        <v>395</v>
      </c>
      <c r="J118" s="251">
        <v>-1.1819116135662888</v>
      </c>
      <c r="K118" s="251">
        <v>-6.881022710764606</v>
      </c>
      <c r="L118" s="252">
        <v>8.1673979075261638</v>
      </c>
      <c r="M118" s="252" t="s">
        <v>84</v>
      </c>
      <c r="N118" s="253">
        <v>22.38</v>
      </c>
      <c r="O118" s="253">
        <v>14.65</v>
      </c>
      <c r="P118" s="254">
        <v>66.713509999999999</v>
      </c>
      <c r="Q118" s="255">
        <v>5033.9181117999997</v>
      </c>
      <c r="R118" s="255">
        <v>676.66399999999999</v>
      </c>
      <c r="S118" s="378">
        <v>976.44400000000007</v>
      </c>
      <c r="T118" s="378">
        <v>1069.25</v>
      </c>
      <c r="U118" s="255">
        <v>486.01499999999999</v>
      </c>
      <c r="V118" s="378">
        <v>645.22199999999998</v>
      </c>
      <c r="W118" s="378">
        <v>715.75</v>
      </c>
      <c r="X118" s="377">
        <v>71.825159902107998</v>
      </c>
      <c r="Y118" s="377">
        <v>66.07875105996861</v>
      </c>
      <c r="Z118" s="377">
        <v>66.939443535188218</v>
      </c>
      <c r="AA118" s="255">
        <v>76.5</v>
      </c>
      <c r="AB118" s="378">
        <v>246.44400000000002</v>
      </c>
      <c r="AC118" s="378">
        <v>326.75</v>
      </c>
      <c r="AD118" s="255">
        <v>1369.835</v>
      </c>
      <c r="AE118" s="256">
        <v>6403.7531117999997</v>
      </c>
      <c r="AF118" s="379">
        <v>0.34131119999999998</v>
      </c>
      <c r="AG118" s="257">
        <v>1.7907196051926828</v>
      </c>
      <c r="AH118" s="258">
        <v>17.078853046594979</v>
      </c>
      <c r="AI118" s="258">
        <v>18.083491461100568</v>
      </c>
      <c r="AJ118" s="258">
        <v>14.538520213577421</v>
      </c>
      <c r="AK118" s="258">
        <v>13.176040064195549</v>
      </c>
      <c r="AL118" s="258">
        <v>9.924883391762835</v>
      </c>
      <c r="AM118" s="258">
        <v>8.9469131844917911</v>
      </c>
      <c r="AN118" s="259">
        <v>4.8507460635968291</v>
      </c>
      <c r="AO118" s="257">
        <v>5.07</v>
      </c>
      <c r="AP118" s="257">
        <v>6.6879999999999997</v>
      </c>
      <c r="AQ118" s="122"/>
    </row>
    <row r="119" spans="1:43" s="119" customFormat="1" ht="9" customHeight="1">
      <c r="A119" s="2"/>
      <c r="B119" s="246" t="s">
        <v>219</v>
      </c>
      <c r="C119" s="247" t="s">
        <v>220</v>
      </c>
      <c r="D119" s="248" t="s">
        <v>221</v>
      </c>
      <c r="E119" s="375">
        <v>23.41</v>
      </c>
      <c r="F119" s="376">
        <v>26</v>
      </c>
      <c r="G119" s="249">
        <v>11.063648013669368</v>
      </c>
      <c r="H119" s="377" t="s">
        <v>454</v>
      </c>
      <c r="I119" s="250">
        <v>44497</v>
      </c>
      <c r="J119" s="251">
        <v>-0.97292724196277325</v>
      </c>
      <c r="K119" s="251">
        <v>-5.0304259634888382</v>
      </c>
      <c r="L119" s="252">
        <v>25.053418803418804</v>
      </c>
      <c r="M119" s="252">
        <v>-3.2004631161098307</v>
      </c>
      <c r="N119" s="253">
        <v>28.41</v>
      </c>
      <c r="O119" s="253">
        <v>16.16</v>
      </c>
      <c r="P119" s="254">
        <v>153.4376</v>
      </c>
      <c r="Q119" s="255">
        <v>14526.397957499999</v>
      </c>
      <c r="R119" s="255">
        <v>1693.461</v>
      </c>
      <c r="S119" s="378">
        <v>1417</v>
      </c>
      <c r="T119" s="378">
        <v>1810</v>
      </c>
      <c r="U119" s="255">
        <v>1373.4560000000001</v>
      </c>
      <c r="V119" s="378">
        <v>1263.3</v>
      </c>
      <c r="W119" s="378">
        <v>1429</v>
      </c>
      <c r="X119" s="377">
        <v>81.103491606833586</v>
      </c>
      <c r="Y119" s="377">
        <v>89.15314043754411</v>
      </c>
      <c r="Z119" s="377">
        <v>78.950276243093924</v>
      </c>
      <c r="AA119" s="255">
        <v>964.17399999999998</v>
      </c>
      <c r="AB119" s="378">
        <v>625.44399999999996</v>
      </c>
      <c r="AC119" s="378">
        <v>801.44399999999996</v>
      </c>
      <c r="AD119" s="255">
        <v>2606.7059999999997</v>
      </c>
      <c r="AE119" s="256">
        <v>17133.1039575</v>
      </c>
      <c r="AF119" s="379">
        <v>0.49890010000000001</v>
      </c>
      <c r="AG119" s="257">
        <v>2.0632757886171933</v>
      </c>
      <c r="AH119" s="258">
        <v>20.285234899328859</v>
      </c>
      <c r="AI119" s="258">
        <v>21.922030825022667</v>
      </c>
      <c r="AJ119" s="258">
        <v>17.740278796771825</v>
      </c>
      <c r="AK119" s="258">
        <v>12.474446911659346</v>
      </c>
      <c r="AL119" s="258">
        <v>13.562181554262645</v>
      </c>
      <c r="AM119" s="258">
        <v>11.989575897480755</v>
      </c>
      <c r="AN119" s="259">
        <v>16.317878619633397</v>
      </c>
      <c r="AO119" s="257">
        <v>9.17</v>
      </c>
      <c r="AP119" s="257">
        <v>11.398</v>
      </c>
      <c r="AQ119" s="122">
        <v>0</v>
      </c>
    </row>
    <row r="120" spans="1:43" s="119" customFormat="1" ht="9" customHeight="1">
      <c r="A120" s="2"/>
      <c r="B120" s="246" t="s">
        <v>222</v>
      </c>
      <c r="C120" s="247" t="s">
        <v>223</v>
      </c>
      <c r="D120" s="248" t="s">
        <v>224</v>
      </c>
      <c r="E120" s="375">
        <v>31.2</v>
      </c>
      <c r="F120" s="376">
        <v>44.400001525878906</v>
      </c>
      <c r="G120" s="249">
        <v>42.307697198329834</v>
      </c>
      <c r="H120" s="377" t="s">
        <v>394</v>
      </c>
      <c r="I120" s="250" t="s">
        <v>395</v>
      </c>
      <c r="J120" s="251">
        <v>-1.5772870662460581</v>
      </c>
      <c r="K120" s="251">
        <v>-14.877363380896513</v>
      </c>
      <c r="L120" s="252">
        <v>-24.004384362440632</v>
      </c>
      <c r="M120" s="252">
        <v>-18.63558128618369</v>
      </c>
      <c r="N120" s="253">
        <v>43.35</v>
      </c>
      <c r="O120" s="253">
        <v>30.81</v>
      </c>
      <c r="P120" s="254">
        <v>0.24905649999999999</v>
      </c>
      <c r="Q120" s="255">
        <v>1812.9518165999998</v>
      </c>
      <c r="R120" s="255">
        <v>345.67500000000001</v>
      </c>
      <c r="S120" s="378">
        <v>342.5</v>
      </c>
      <c r="T120" s="378">
        <v>385</v>
      </c>
      <c r="U120" s="255">
        <v>267.286</v>
      </c>
      <c r="V120" s="378">
        <v>253.5</v>
      </c>
      <c r="W120" s="378">
        <v>302.5</v>
      </c>
      <c r="X120" s="377">
        <v>77.322918926737543</v>
      </c>
      <c r="Y120" s="377">
        <v>74.014598540145982</v>
      </c>
      <c r="Z120" s="377">
        <v>78.571428571428569</v>
      </c>
      <c r="AA120" s="255">
        <v>87.332999999999998</v>
      </c>
      <c r="AB120" s="378">
        <v>26.75</v>
      </c>
      <c r="AC120" s="378">
        <v>67.55</v>
      </c>
      <c r="AD120" s="255">
        <v>1779.835</v>
      </c>
      <c r="AE120" s="256">
        <v>3592.7868165999998</v>
      </c>
      <c r="AF120" s="379">
        <v>0.1437647</v>
      </c>
      <c r="AG120" s="257">
        <v>0.45784942473575568</v>
      </c>
      <c r="AH120" s="258" t="s">
        <v>84</v>
      </c>
      <c r="AI120" s="258" t="s">
        <v>84</v>
      </c>
      <c r="AJ120" s="258" t="s">
        <v>84</v>
      </c>
      <c r="AK120" s="258">
        <v>13.441732139356343</v>
      </c>
      <c r="AL120" s="258">
        <v>14.172729059566075</v>
      </c>
      <c r="AM120" s="258">
        <v>11.876981211900826</v>
      </c>
      <c r="AN120" s="259">
        <v>5.787411945917861</v>
      </c>
      <c r="AO120" s="257">
        <v>7.1000000000000005</v>
      </c>
      <c r="AP120" s="257" t="s">
        <v>84</v>
      </c>
      <c r="AQ120" s="121"/>
    </row>
    <row r="121" spans="1:43" s="119" customFormat="1" ht="9" customHeight="1">
      <c r="A121" s="2"/>
      <c r="B121" s="246"/>
      <c r="C121" s="248"/>
      <c r="D121" s="248"/>
      <c r="E121" s="375"/>
      <c r="F121" s="376"/>
      <c r="G121" s="249"/>
      <c r="H121" s="377"/>
      <c r="I121" s="250"/>
      <c r="J121" s="251"/>
      <c r="K121" s="251"/>
      <c r="L121" s="252"/>
      <c r="M121" s="252"/>
      <c r="N121" s="253"/>
      <c r="O121" s="253"/>
      <c r="P121" s="255"/>
      <c r="Q121" s="255"/>
      <c r="R121" s="378"/>
      <c r="S121" s="378"/>
      <c r="T121" s="378"/>
      <c r="U121" s="378"/>
      <c r="V121" s="378"/>
      <c r="W121" s="378"/>
      <c r="X121" s="377"/>
      <c r="Y121" s="377"/>
      <c r="Z121" s="377"/>
      <c r="AA121" s="378"/>
      <c r="AB121" s="378"/>
      <c r="AC121" s="378"/>
      <c r="AD121" s="255"/>
      <c r="AE121" s="255"/>
      <c r="AF121" s="255"/>
      <c r="AG121" s="330"/>
      <c r="AH121" s="270"/>
      <c r="AI121" s="258"/>
      <c r="AJ121" s="258"/>
      <c r="AK121" s="270"/>
      <c r="AL121" s="270"/>
      <c r="AM121" s="270"/>
      <c r="AN121" s="377"/>
      <c r="AO121" s="377"/>
      <c r="AP121" s="377"/>
      <c r="AQ121" s="121">
        <v>0</v>
      </c>
    </row>
    <row r="122" spans="1:43" s="119" customFormat="1" ht="9" customHeight="1">
      <c r="A122" s="2"/>
      <c r="B122" s="384" t="s">
        <v>225</v>
      </c>
      <c r="C122" s="385"/>
      <c r="D122" s="385"/>
      <c r="E122" s="386"/>
      <c r="F122" s="387"/>
      <c r="G122" s="271"/>
      <c r="H122" s="272"/>
      <c r="I122" s="273"/>
      <c r="J122" s="274"/>
      <c r="K122" s="274"/>
      <c r="L122" s="275"/>
      <c r="M122" s="275"/>
      <c r="N122" s="276"/>
      <c r="O122" s="276"/>
      <c r="P122" s="276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331"/>
      <c r="AH122" s="278">
        <v>24.956620727395428</v>
      </c>
      <c r="AI122" s="278">
        <v>12.333606679925389</v>
      </c>
      <c r="AJ122" s="278">
        <v>10.559236064273511</v>
      </c>
      <c r="AK122" s="278">
        <v>11.108462495667613</v>
      </c>
      <c r="AL122" s="278">
        <v>6.824651870093664</v>
      </c>
      <c r="AM122" s="278">
        <v>5.4400507921753327</v>
      </c>
      <c r="AN122" s="279">
        <v>11.003396932917269</v>
      </c>
      <c r="AO122" s="279">
        <v>15.827071428571429</v>
      </c>
      <c r="AP122" s="279">
        <v>15.897753968253969</v>
      </c>
      <c r="AQ122" s="122">
        <v>1</v>
      </c>
    </row>
    <row r="123" spans="1:43" s="119" customFormat="1" ht="3" customHeight="1">
      <c r="A123" s="2"/>
      <c r="B123" s="388"/>
      <c r="C123" s="389"/>
      <c r="D123" s="389"/>
      <c r="E123" s="390"/>
      <c r="F123" s="391"/>
      <c r="G123" s="280"/>
      <c r="H123" s="281"/>
      <c r="I123" s="282"/>
      <c r="J123" s="283"/>
      <c r="K123" s="283"/>
      <c r="L123" s="284"/>
      <c r="M123" s="284"/>
      <c r="N123" s="285"/>
      <c r="O123" s="285"/>
      <c r="P123" s="285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332"/>
      <c r="AH123" s="287"/>
      <c r="AI123" s="287"/>
      <c r="AJ123" s="287"/>
      <c r="AK123" s="287"/>
      <c r="AL123" s="287"/>
      <c r="AM123" s="287"/>
      <c r="AN123" s="288"/>
      <c r="AO123" s="288"/>
      <c r="AP123" s="288"/>
      <c r="AQ123" s="121">
        <v>0</v>
      </c>
    </row>
    <row r="124" spans="1:43" s="119" customFormat="1" ht="9" customHeight="1">
      <c r="A124" s="2"/>
      <c r="B124" s="380" t="s">
        <v>226</v>
      </c>
      <c r="C124" s="381"/>
      <c r="D124" s="381"/>
      <c r="E124" s="382"/>
      <c r="F124" s="383"/>
      <c r="G124" s="261"/>
      <c r="H124" s="262"/>
      <c r="I124" s="263"/>
      <c r="J124" s="264"/>
      <c r="K124" s="264"/>
      <c r="L124" s="265"/>
      <c r="M124" s="266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329"/>
      <c r="AH124" s="267">
        <v>8.7571111865916222</v>
      </c>
      <c r="AI124" s="267">
        <v>13.927445054088029</v>
      </c>
      <c r="AJ124" s="267">
        <v>9.4330700989918377</v>
      </c>
      <c r="AK124" s="267">
        <v>-1.4451403678977974</v>
      </c>
      <c r="AL124" s="267">
        <v>6.9351266989439466</v>
      </c>
      <c r="AM124" s="267">
        <v>5.785240714344309</v>
      </c>
      <c r="AN124" s="268">
        <v>8.5898695106884144</v>
      </c>
      <c r="AO124" s="268">
        <v>14.561</v>
      </c>
      <c r="AP124" s="268">
        <v>15.291222222222224</v>
      </c>
      <c r="AQ124" s="121">
        <v>0</v>
      </c>
    </row>
    <row r="125" spans="1:43" s="119" customFormat="1" ht="9" customHeight="1">
      <c r="A125" s="2"/>
      <c r="B125" s="246" t="s">
        <v>227</v>
      </c>
      <c r="C125" s="247" t="s">
        <v>228</v>
      </c>
      <c r="D125" s="248" t="s">
        <v>229</v>
      </c>
      <c r="E125" s="375">
        <v>12.97</v>
      </c>
      <c r="F125" s="376">
        <v>25</v>
      </c>
      <c r="G125" s="249">
        <v>92.75250578257517</v>
      </c>
      <c r="H125" s="377" t="s">
        <v>454</v>
      </c>
      <c r="I125" s="250">
        <v>44426</v>
      </c>
      <c r="J125" s="251">
        <v>-0.61302681992336794</v>
      </c>
      <c r="K125" s="251">
        <v>-8.7262491203377923</v>
      </c>
      <c r="L125" s="252">
        <v>-47.743755036261085</v>
      </c>
      <c r="M125" s="252">
        <v>-21.107055961070564</v>
      </c>
      <c r="N125" s="253">
        <v>26.6</v>
      </c>
      <c r="O125" s="253">
        <v>12.66</v>
      </c>
      <c r="P125" s="254">
        <v>147.73140000000001</v>
      </c>
      <c r="Q125" s="255">
        <v>10070.3245984</v>
      </c>
      <c r="R125" s="255">
        <v>19641.763999999999</v>
      </c>
      <c r="S125" s="378">
        <v>23955.9</v>
      </c>
      <c r="T125" s="378">
        <v>27873.8</v>
      </c>
      <c r="U125" s="255">
        <v>-145.66499999999996</v>
      </c>
      <c r="V125" s="378">
        <v>2124.2730000000001</v>
      </c>
      <c r="W125" s="378">
        <v>2777.4549999999999</v>
      </c>
      <c r="X125" s="377">
        <v>0</v>
      </c>
      <c r="Y125" s="377">
        <v>8.8674314052070677</v>
      </c>
      <c r="Z125" s="377">
        <v>9.9643930859803831</v>
      </c>
      <c r="AA125" s="255">
        <v>-3616.0140000000001</v>
      </c>
      <c r="AB125" s="378">
        <v>94.507999999999996</v>
      </c>
      <c r="AC125" s="378">
        <v>537.63599999999997</v>
      </c>
      <c r="AD125" s="255">
        <v>8124.7970000000023</v>
      </c>
      <c r="AE125" s="256">
        <v>18195.121598400001</v>
      </c>
      <c r="AF125" s="379">
        <v>0</v>
      </c>
      <c r="AG125" s="257" t="s">
        <v>84</v>
      </c>
      <c r="AH125" s="258" t="s">
        <v>84</v>
      </c>
      <c r="AI125" s="258">
        <v>33.830845771144276</v>
      </c>
      <c r="AJ125" s="258">
        <v>6.3521718822979913</v>
      </c>
      <c r="AK125" s="258">
        <v>-124.91073077540936</v>
      </c>
      <c r="AL125" s="258">
        <v>8.5653405180972495</v>
      </c>
      <c r="AM125" s="258">
        <v>6.5510050022052564</v>
      </c>
      <c r="AN125" s="259">
        <v>-25.164247568948422</v>
      </c>
      <c r="AO125" s="257">
        <v>0.627</v>
      </c>
      <c r="AP125" s="257">
        <v>4.2130000000000001</v>
      </c>
      <c r="AQ125" s="121">
        <v>0</v>
      </c>
    </row>
    <row r="126" spans="1:43" s="119" customFormat="1" ht="9" customHeight="1">
      <c r="A126" s="2"/>
      <c r="B126" s="246" t="s">
        <v>230</v>
      </c>
      <c r="C126" s="247" t="s">
        <v>231</v>
      </c>
      <c r="D126" s="248" t="s">
        <v>232</v>
      </c>
      <c r="E126" s="375">
        <v>9.82</v>
      </c>
      <c r="F126" s="376">
        <v>18.666666030883789</v>
      </c>
      <c r="G126" s="249">
        <v>90.088248787003963</v>
      </c>
      <c r="H126" s="377" t="s">
        <v>394</v>
      </c>
      <c r="I126" s="250" t="s">
        <v>395</v>
      </c>
      <c r="J126" s="251">
        <v>-1.0080645161290258</v>
      </c>
      <c r="K126" s="251">
        <v>-11.211573236889693</v>
      </c>
      <c r="L126" s="252">
        <v>-28.938418119979737</v>
      </c>
      <c r="M126" s="252">
        <v>-15.505076578902077</v>
      </c>
      <c r="N126" s="253">
        <v>17.649999999999999</v>
      </c>
      <c r="O126" s="253">
        <v>9.7200000000000006</v>
      </c>
      <c r="P126" s="254">
        <v>6.3949639999999999</v>
      </c>
      <c r="Q126" s="255">
        <v>2681.2622859899998</v>
      </c>
      <c r="R126" s="255">
        <v>1670.789</v>
      </c>
      <c r="S126" s="378">
        <v>2719.6669999999999</v>
      </c>
      <c r="T126" s="378">
        <v>2930.6669999999999</v>
      </c>
      <c r="U126" s="255">
        <v>315.27999999999997</v>
      </c>
      <c r="V126" s="378">
        <v>425</v>
      </c>
      <c r="W126" s="378">
        <v>470.33300000000003</v>
      </c>
      <c r="X126" s="377">
        <v>18.870126628796331</v>
      </c>
      <c r="Y126" s="377">
        <v>15.626913147822878</v>
      </c>
      <c r="Z126" s="377">
        <v>16.048667419396338</v>
      </c>
      <c r="AA126" s="255">
        <v>188.36699999999999</v>
      </c>
      <c r="AB126" s="378">
        <v>202.333</v>
      </c>
      <c r="AC126" s="378">
        <v>231.333</v>
      </c>
      <c r="AD126" s="255">
        <v>579.85599999999988</v>
      </c>
      <c r="AE126" s="256">
        <v>3261.1182859899995</v>
      </c>
      <c r="AF126" s="379">
        <v>0.28764089999999998</v>
      </c>
      <c r="AG126" s="257">
        <v>2.8966857947611739</v>
      </c>
      <c r="AH126" s="258">
        <v>11.322690992018243</v>
      </c>
      <c r="AI126" s="258">
        <v>11.322690992018243</v>
      </c>
      <c r="AJ126" s="258">
        <v>9.3414863593603013</v>
      </c>
      <c r="AK126" s="258">
        <v>10.343562185961684</v>
      </c>
      <c r="AL126" s="258">
        <v>7.6732194964470581</v>
      </c>
      <c r="AM126" s="258">
        <v>6.933636989090707</v>
      </c>
      <c r="AN126" s="259">
        <v>22.057180773747092</v>
      </c>
      <c r="AO126" s="257">
        <v>15.6</v>
      </c>
      <c r="AP126" s="257">
        <v>16.95</v>
      </c>
      <c r="AQ126" s="122"/>
    </row>
    <row r="127" spans="1:43" s="119" customFormat="1" ht="9" customHeight="1">
      <c r="A127" s="2"/>
      <c r="B127" s="246" t="s">
        <v>236</v>
      </c>
      <c r="C127" s="247" t="s">
        <v>237</v>
      </c>
      <c r="D127" s="248" t="s">
        <v>238</v>
      </c>
      <c r="E127" s="375">
        <v>24.12</v>
      </c>
      <c r="F127" s="376">
        <v>26</v>
      </c>
      <c r="G127" s="249">
        <v>7.7943615257048071</v>
      </c>
      <c r="H127" s="377" t="s">
        <v>394</v>
      </c>
      <c r="I127" s="250" t="s">
        <v>395</v>
      </c>
      <c r="J127" s="251">
        <v>-0.98522167487684609</v>
      </c>
      <c r="K127" s="251">
        <v>-2.5454545454545396</v>
      </c>
      <c r="L127" s="252">
        <v>-7.8721210037813627</v>
      </c>
      <c r="M127" s="252">
        <v>15.961538461538471</v>
      </c>
      <c r="N127" s="253">
        <v>43.79</v>
      </c>
      <c r="O127" s="253">
        <v>21.8</v>
      </c>
      <c r="P127" s="254">
        <v>10.721830000000001</v>
      </c>
      <c r="Q127" s="255">
        <v>3121.745805</v>
      </c>
      <c r="R127" s="255">
        <v>2402.578</v>
      </c>
      <c r="S127" s="378">
        <v>3965</v>
      </c>
      <c r="T127" s="378">
        <v>4125.5</v>
      </c>
      <c r="U127" s="255">
        <v>296.70100000000002</v>
      </c>
      <c r="V127" s="378">
        <v>701.5</v>
      </c>
      <c r="W127" s="378">
        <v>698</v>
      </c>
      <c r="X127" s="377">
        <v>12.349276485508485</v>
      </c>
      <c r="Y127" s="377">
        <v>17.692307692307693</v>
      </c>
      <c r="Z127" s="377">
        <v>16.919161313780148</v>
      </c>
      <c r="AA127" s="255">
        <v>124.527</v>
      </c>
      <c r="AB127" s="378">
        <v>469</v>
      </c>
      <c r="AC127" s="378">
        <v>452</v>
      </c>
      <c r="AD127" s="255">
        <v>-88.89100000000002</v>
      </c>
      <c r="AE127" s="256">
        <v>3032.8548049999999</v>
      </c>
      <c r="AF127" s="379">
        <v>4.2026620000000001</v>
      </c>
      <c r="AG127" s="257">
        <v>17.273579905957192</v>
      </c>
      <c r="AH127" s="258" t="s">
        <v>84</v>
      </c>
      <c r="AI127" s="258">
        <v>6.6475409836065564</v>
      </c>
      <c r="AJ127" s="258">
        <v>6.9119318181818175</v>
      </c>
      <c r="AK127" s="258">
        <v>10.221923097663977</v>
      </c>
      <c r="AL127" s="258">
        <v>4.3233853243050602</v>
      </c>
      <c r="AM127" s="258">
        <v>4.345064190544413</v>
      </c>
      <c r="AN127" s="259">
        <v>9.3929121225065053</v>
      </c>
      <c r="AO127" s="257">
        <v>26.635000000000002</v>
      </c>
      <c r="AP127" s="257">
        <v>25.34</v>
      </c>
      <c r="AQ127" s="122"/>
    </row>
    <row r="128" spans="1:43" s="119" customFormat="1" ht="9" customHeight="1">
      <c r="A128" s="2"/>
      <c r="B128" s="246" t="s">
        <v>239</v>
      </c>
      <c r="C128" s="247" t="s">
        <v>240</v>
      </c>
      <c r="D128" s="248" t="s">
        <v>241</v>
      </c>
      <c r="E128" s="375">
        <v>13.49</v>
      </c>
      <c r="F128" s="376">
        <v>20</v>
      </c>
      <c r="G128" s="249">
        <v>48.257968865826541</v>
      </c>
      <c r="H128" s="377" t="s">
        <v>454</v>
      </c>
      <c r="I128" s="250">
        <v>44334</v>
      </c>
      <c r="J128" s="251">
        <v>2.820121951219523</v>
      </c>
      <c r="K128" s="251">
        <v>1.2003000750187454</v>
      </c>
      <c r="L128" s="252">
        <v>-9.0909090909090935</v>
      </c>
      <c r="M128" s="252">
        <v>7.9113670906327593</v>
      </c>
      <c r="N128" s="253">
        <v>19.87</v>
      </c>
      <c r="O128" s="253">
        <v>11.41</v>
      </c>
      <c r="P128" s="254">
        <v>22.479150000000001</v>
      </c>
      <c r="Q128" s="255">
        <v>2112.1073177400003</v>
      </c>
      <c r="R128" s="255">
        <v>8760.5679999999993</v>
      </c>
      <c r="S128" s="378">
        <v>16127.2</v>
      </c>
      <c r="T128" s="378">
        <v>16832.8</v>
      </c>
      <c r="U128" s="255">
        <v>370.09699999999998</v>
      </c>
      <c r="V128" s="378">
        <v>1616.143</v>
      </c>
      <c r="W128" s="378">
        <v>1871.2</v>
      </c>
      <c r="X128" s="377">
        <v>4.2245776757854054</v>
      </c>
      <c r="Y128" s="377">
        <v>10.021225011161269</v>
      </c>
      <c r="Z128" s="377">
        <v>11.116391806473077</v>
      </c>
      <c r="AA128" s="255">
        <v>-491.78</v>
      </c>
      <c r="AB128" s="378">
        <v>382.286</v>
      </c>
      <c r="AC128" s="378">
        <v>424.40000000000003</v>
      </c>
      <c r="AD128" s="255">
        <v>4444.0959999999995</v>
      </c>
      <c r="AE128" s="256">
        <v>6556.2033177399999</v>
      </c>
      <c r="AF128" s="379">
        <v>1.4049</v>
      </c>
      <c r="AG128" s="257">
        <v>10.224893103520422</v>
      </c>
      <c r="AH128" s="258" t="s">
        <v>84</v>
      </c>
      <c r="AI128" s="258">
        <v>5.5092221331194864</v>
      </c>
      <c r="AJ128" s="258">
        <v>4.9602888086642603</v>
      </c>
      <c r="AK128" s="258">
        <v>17.714824269691459</v>
      </c>
      <c r="AL128" s="258">
        <v>4.0566975309363089</v>
      </c>
      <c r="AM128" s="258">
        <v>3.5037426879756306</v>
      </c>
      <c r="AN128" s="259">
        <v>-14.700266561233684</v>
      </c>
      <c r="AO128" s="257">
        <v>10.266999999999999</v>
      </c>
      <c r="AP128" s="257">
        <v>9.2840000000000007</v>
      </c>
      <c r="AQ128" s="122"/>
    </row>
    <row r="129" spans="1:49" s="119" customFormat="1" ht="9" customHeight="1">
      <c r="A129" s="2"/>
      <c r="B129" s="246" t="s">
        <v>242</v>
      </c>
      <c r="C129" s="247" t="s">
        <v>243</v>
      </c>
      <c r="D129" s="248" t="s">
        <v>244</v>
      </c>
      <c r="E129" s="375">
        <v>2.63</v>
      </c>
      <c r="F129" s="376">
        <v>3.1600000858306885</v>
      </c>
      <c r="G129" s="249">
        <v>20.152094518277131</v>
      </c>
      <c r="H129" s="377" t="s">
        <v>394</v>
      </c>
      <c r="I129" s="250" t="s">
        <v>395</v>
      </c>
      <c r="J129" s="251">
        <v>-1.1278195488721887</v>
      </c>
      <c r="K129" s="251">
        <v>-1.4981273408239737</v>
      </c>
      <c r="L129" s="252">
        <v>-13.770491803278684</v>
      </c>
      <c r="M129" s="252">
        <v>0.22865853658535773</v>
      </c>
      <c r="N129" s="253">
        <v>3.69</v>
      </c>
      <c r="O129" s="253">
        <v>2.2599999999999998</v>
      </c>
      <c r="P129" s="254">
        <v>14.18712</v>
      </c>
      <c r="Q129" s="255">
        <v>2353.67798206</v>
      </c>
      <c r="R129" s="255">
        <v>3589.6619999999998</v>
      </c>
      <c r="S129" s="378">
        <v>4528.3330000000005</v>
      </c>
      <c r="T129" s="378">
        <v>5070.5</v>
      </c>
      <c r="U129" s="255">
        <v>301.91000000000003</v>
      </c>
      <c r="V129" s="378">
        <v>419.66700000000003</v>
      </c>
      <c r="W129" s="378">
        <v>590</v>
      </c>
      <c r="X129" s="377">
        <v>8.4105411595854989</v>
      </c>
      <c r="Y129" s="377">
        <v>9.2675825739847308</v>
      </c>
      <c r="Z129" s="377">
        <v>11.635933339907307</v>
      </c>
      <c r="AA129" s="255">
        <v>103.863</v>
      </c>
      <c r="AB129" s="378">
        <v>237</v>
      </c>
      <c r="AC129" s="378">
        <v>279</v>
      </c>
      <c r="AD129" s="255">
        <v>982.78700000000049</v>
      </c>
      <c r="AE129" s="256">
        <v>3336.4649820600007</v>
      </c>
      <c r="AF129" s="379">
        <v>0.107</v>
      </c>
      <c r="AG129" s="257">
        <v>4.0684410941011553</v>
      </c>
      <c r="AH129" s="258" t="s">
        <v>84</v>
      </c>
      <c r="AI129" s="258">
        <v>10.395256916996047</v>
      </c>
      <c r="AJ129" s="258">
        <v>8.9152542372881349</v>
      </c>
      <c r="AK129" s="258">
        <v>11.051190692789243</v>
      </c>
      <c r="AL129" s="258">
        <v>7.9502676695093975</v>
      </c>
      <c r="AM129" s="258">
        <v>5.6550253933220347</v>
      </c>
      <c r="AN129" s="259">
        <v>4.2721791446071586</v>
      </c>
      <c r="AO129" s="257">
        <v>8.463000000000001</v>
      </c>
      <c r="AP129" s="257">
        <v>8.9649999999999999</v>
      </c>
      <c r="AQ129" s="122"/>
    </row>
    <row r="130" spans="1:49" s="119" customFormat="1" ht="9" customHeight="1">
      <c r="A130" s="2"/>
      <c r="B130" s="246" t="s">
        <v>245</v>
      </c>
      <c r="C130" s="247" t="s">
        <v>246</v>
      </c>
      <c r="D130" s="248" t="s">
        <v>247</v>
      </c>
      <c r="E130" s="375">
        <v>10.17</v>
      </c>
      <c r="F130" s="376">
        <v>16</v>
      </c>
      <c r="G130" s="249">
        <v>57.32546705998034</v>
      </c>
      <c r="H130" s="377" t="s">
        <v>454</v>
      </c>
      <c r="I130" s="250">
        <v>44419</v>
      </c>
      <c r="J130" s="251">
        <v>2.5201612903225756</v>
      </c>
      <c r="K130" s="251">
        <v>-4.6860356138706649</v>
      </c>
      <c r="L130" s="252">
        <v>-3.2414587039873655</v>
      </c>
      <c r="M130" s="252">
        <v>-23.278866609333281</v>
      </c>
      <c r="N130" s="253">
        <v>15.56</v>
      </c>
      <c r="O130" s="253">
        <v>9.18</v>
      </c>
      <c r="P130" s="254">
        <v>27.25864</v>
      </c>
      <c r="Q130" s="255">
        <v>3221.0288256899998</v>
      </c>
      <c r="R130" s="255">
        <v>5363.0349999999999</v>
      </c>
      <c r="S130" s="378">
        <v>5144</v>
      </c>
      <c r="T130" s="378">
        <v>7946.8330000000005</v>
      </c>
      <c r="U130" s="255">
        <v>1194.3980000000001</v>
      </c>
      <c r="V130" s="378">
        <v>1186.857</v>
      </c>
      <c r="W130" s="378">
        <v>1168</v>
      </c>
      <c r="X130" s="377">
        <v>22.270934275088642</v>
      </c>
      <c r="Y130" s="377">
        <v>23.072647744945566</v>
      </c>
      <c r="Z130" s="377">
        <v>14.69767893700547</v>
      </c>
      <c r="AA130" s="255">
        <v>664.67399999999998</v>
      </c>
      <c r="AB130" s="378">
        <v>411.286</v>
      </c>
      <c r="AC130" s="378">
        <v>392.83300000000003</v>
      </c>
      <c r="AD130" s="255">
        <v>1976.2789999999995</v>
      </c>
      <c r="AE130" s="256">
        <v>5197.3078256899989</v>
      </c>
      <c r="AF130" s="379">
        <v>0.64418799999999998</v>
      </c>
      <c r="AG130" s="257">
        <v>6.2603302900946414</v>
      </c>
      <c r="AH130" s="258">
        <v>5.613747954173486</v>
      </c>
      <c r="AI130" s="258">
        <v>8.1861575178997601</v>
      </c>
      <c r="AJ130" s="258">
        <v>8.3658536585365848</v>
      </c>
      <c r="AK130" s="258">
        <v>4.3514036574826802</v>
      </c>
      <c r="AL130" s="258">
        <v>4.3790514153684894</v>
      </c>
      <c r="AM130" s="258">
        <v>4.449749850761985</v>
      </c>
      <c r="AN130" s="259">
        <v>35.544815503818683</v>
      </c>
      <c r="AO130" s="257">
        <v>17.677</v>
      </c>
      <c r="AP130" s="257">
        <v>14.902000000000001</v>
      </c>
      <c r="AQ130" s="122">
        <v>1</v>
      </c>
    </row>
    <row r="131" spans="1:49" s="119" customFormat="1" ht="9" customHeight="1">
      <c r="A131" s="2"/>
      <c r="B131" s="246" t="s">
        <v>609</v>
      </c>
      <c r="C131" s="247" t="s">
        <v>248</v>
      </c>
      <c r="D131" s="248" t="s">
        <v>249</v>
      </c>
      <c r="E131" s="375">
        <v>12.69</v>
      </c>
      <c r="F131" s="376">
        <v>23</v>
      </c>
      <c r="G131" s="249">
        <v>81.24507486209616</v>
      </c>
      <c r="H131" s="377" t="s">
        <v>394</v>
      </c>
      <c r="I131" s="250" t="s">
        <v>395</v>
      </c>
      <c r="J131" s="251">
        <v>-2.1588280647648506</v>
      </c>
      <c r="K131" s="251">
        <v>-5.1569506726457437</v>
      </c>
      <c r="L131" s="252">
        <v>-29.730328368126703</v>
      </c>
      <c r="M131" s="252">
        <v>-52.212389380530979</v>
      </c>
      <c r="N131" s="253">
        <v>30.7</v>
      </c>
      <c r="O131" s="253">
        <v>11.85</v>
      </c>
      <c r="P131" s="254">
        <v>6.6804969999999999</v>
      </c>
      <c r="Q131" s="255">
        <v>937.20752315999994</v>
      </c>
      <c r="R131" s="255">
        <v>973.15</v>
      </c>
      <c r="S131" s="378" t="s">
        <v>84</v>
      </c>
      <c r="T131" s="378" t="s">
        <v>84</v>
      </c>
      <c r="U131" s="255">
        <v>143.715</v>
      </c>
      <c r="V131" s="378" t="s">
        <v>84</v>
      </c>
      <c r="W131" s="378" t="s">
        <v>84</v>
      </c>
      <c r="X131" s="377">
        <v>14.768021373888917</v>
      </c>
      <c r="Y131" s="377">
        <v>0</v>
      </c>
      <c r="Z131" s="377">
        <v>0</v>
      </c>
      <c r="AA131" s="255">
        <v>174.477</v>
      </c>
      <c r="AB131" s="378" t="s">
        <v>84</v>
      </c>
      <c r="AC131" s="378" t="s">
        <v>84</v>
      </c>
      <c r="AD131" s="255">
        <v>407.46799999999996</v>
      </c>
      <c r="AE131" s="256">
        <v>1344.67552316</v>
      </c>
      <c r="AF131" s="379">
        <v>0.89690000000000003</v>
      </c>
      <c r="AG131" s="257">
        <v>7.0179968559312895</v>
      </c>
      <c r="AH131" s="258" t="s">
        <v>84</v>
      </c>
      <c r="AI131" s="258" t="s">
        <v>84</v>
      </c>
      <c r="AJ131" s="258" t="s">
        <v>84</v>
      </c>
      <c r="AK131" s="258">
        <v>9.3565426236648914</v>
      </c>
      <c r="AL131" s="258">
        <v>0</v>
      </c>
      <c r="AM131" s="258">
        <v>0</v>
      </c>
      <c r="AN131" s="259">
        <v>22.222307180760684</v>
      </c>
      <c r="AO131" s="257" t="s">
        <v>84</v>
      </c>
      <c r="AP131" s="257" t="s">
        <v>84</v>
      </c>
      <c r="AQ131" s="122">
        <v>0</v>
      </c>
    </row>
    <row r="132" spans="1:49" s="119" customFormat="1" ht="9" customHeight="1">
      <c r="A132" s="2"/>
      <c r="B132" s="246" t="s">
        <v>233</v>
      </c>
      <c r="C132" s="247" t="s">
        <v>234</v>
      </c>
      <c r="D132" s="248" t="s">
        <v>235</v>
      </c>
      <c r="E132" s="375">
        <v>14.26</v>
      </c>
      <c r="F132" s="376">
        <v>22.739999771118164</v>
      </c>
      <c r="G132" s="249">
        <v>59.46703906814983</v>
      </c>
      <c r="H132" s="377" t="s">
        <v>394</v>
      </c>
      <c r="I132" s="250" t="s">
        <v>395</v>
      </c>
      <c r="J132" s="251">
        <v>-0.69637883008356605</v>
      </c>
      <c r="K132" s="251">
        <v>0.56417489421720646</v>
      </c>
      <c r="L132" s="252">
        <v>-6.5898074151709674</v>
      </c>
      <c r="M132" s="252">
        <v>-30.285993644585673</v>
      </c>
      <c r="N132" s="253">
        <v>28.12</v>
      </c>
      <c r="O132" s="253">
        <v>12.46</v>
      </c>
      <c r="P132" s="254">
        <v>3.555374</v>
      </c>
      <c r="Q132" s="255">
        <v>970.24285050000003</v>
      </c>
      <c r="R132" s="255">
        <v>1012.035</v>
      </c>
      <c r="S132" s="378">
        <v>1211.5</v>
      </c>
      <c r="T132" s="378">
        <v>1478</v>
      </c>
      <c r="U132" s="255">
        <v>153.983</v>
      </c>
      <c r="V132" s="378">
        <v>194</v>
      </c>
      <c r="W132" s="378">
        <v>243</v>
      </c>
      <c r="X132" s="377">
        <v>15.21518524556957</v>
      </c>
      <c r="Y132" s="377">
        <v>16.013206768468841</v>
      </c>
      <c r="Z132" s="377">
        <v>16.441136671177269</v>
      </c>
      <c r="AA132" s="255">
        <v>73.626000000000005</v>
      </c>
      <c r="AB132" s="378">
        <v>107.5</v>
      </c>
      <c r="AC132" s="378">
        <v>147</v>
      </c>
      <c r="AD132" s="255">
        <v>51.485000000000014</v>
      </c>
      <c r="AE132" s="256">
        <v>1021.7278505</v>
      </c>
      <c r="AF132" s="379">
        <v>0.93441730000000001</v>
      </c>
      <c r="AG132" s="257">
        <v>6.3565807277653503</v>
      </c>
      <c r="AH132" s="258" t="s">
        <v>84</v>
      </c>
      <c r="AI132" s="258">
        <v>9.0184049079754587</v>
      </c>
      <c r="AJ132" s="258">
        <v>6.5919282511210762</v>
      </c>
      <c r="AK132" s="258">
        <v>6.6353289031906124</v>
      </c>
      <c r="AL132" s="258">
        <v>5.2666384046391759</v>
      </c>
      <c r="AM132" s="258">
        <v>4.2046413600823049</v>
      </c>
      <c r="AN132" s="259">
        <v>12.273639042148636</v>
      </c>
      <c r="AO132" s="257">
        <v>16.2</v>
      </c>
      <c r="AP132" s="257">
        <v>19.2</v>
      </c>
      <c r="AQ132" s="122">
        <v>1</v>
      </c>
    </row>
    <row r="133" spans="1:49" s="119" customFormat="1" ht="9" customHeight="1">
      <c r="A133" s="2"/>
      <c r="B133" s="246" t="s">
        <v>250</v>
      </c>
      <c r="C133" s="247" t="s">
        <v>251</v>
      </c>
      <c r="D133" s="248" t="s">
        <v>252</v>
      </c>
      <c r="E133" s="375">
        <v>19.39</v>
      </c>
      <c r="F133" s="376">
        <v>31</v>
      </c>
      <c r="G133" s="249">
        <v>59.876224858174318</v>
      </c>
      <c r="H133" s="377" t="s">
        <v>454</v>
      </c>
      <c r="I133" s="250">
        <v>44414</v>
      </c>
      <c r="J133" s="251">
        <v>0.15495867768595684</v>
      </c>
      <c r="K133" s="251">
        <v>-5.2297165200391067</v>
      </c>
      <c r="L133" s="252">
        <v>-2.8070175438596467</v>
      </c>
      <c r="M133" s="252">
        <v>-22.573174140478368</v>
      </c>
      <c r="N133" s="253">
        <v>26.78</v>
      </c>
      <c r="O133" s="253">
        <v>16.600000000000001</v>
      </c>
      <c r="P133" s="254">
        <v>28.274100000000001</v>
      </c>
      <c r="Q133" s="255">
        <v>2873.4575750000004</v>
      </c>
      <c r="R133" s="255">
        <v>4257.5959999999995</v>
      </c>
      <c r="S133" s="378">
        <v>4460</v>
      </c>
      <c r="T133" s="378">
        <v>9284</v>
      </c>
      <c r="U133" s="255">
        <v>566.95100000000002</v>
      </c>
      <c r="V133" s="378">
        <v>919.6</v>
      </c>
      <c r="W133" s="378">
        <v>1173.6669999999999</v>
      </c>
      <c r="X133" s="377">
        <v>13.31622352144262</v>
      </c>
      <c r="Y133" s="377">
        <v>20.618834080717487</v>
      </c>
      <c r="Z133" s="377">
        <v>12.641824644549763</v>
      </c>
      <c r="AA133" s="255">
        <v>-76.209999999999994</v>
      </c>
      <c r="AB133" s="378">
        <v>274.60000000000002</v>
      </c>
      <c r="AC133" s="378">
        <v>325.66700000000003</v>
      </c>
      <c r="AD133" s="255">
        <v>1338.7789999999998</v>
      </c>
      <c r="AE133" s="256">
        <v>4212.2365749999999</v>
      </c>
      <c r="AF133" s="379">
        <v>0.43210549999999998</v>
      </c>
      <c r="AG133" s="257">
        <v>2.1681156639351777</v>
      </c>
      <c r="AH133" s="258">
        <v>9.3348946135831365</v>
      </c>
      <c r="AI133" s="258">
        <v>10.065656565656566</v>
      </c>
      <c r="AJ133" s="258">
        <v>8.8303057155516171</v>
      </c>
      <c r="AK133" s="258">
        <v>7.4296307352840012</v>
      </c>
      <c r="AL133" s="258">
        <v>4.5805095421922575</v>
      </c>
      <c r="AM133" s="258">
        <v>3.5889537449719557</v>
      </c>
      <c r="AN133" s="259">
        <v>-3.0848880083666192</v>
      </c>
      <c r="AO133" s="257">
        <v>9.7200000000000006</v>
      </c>
      <c r="AP133" s="257">
        <v>10.765000000000001</v>
      </c>
      <c r="AQ133" s="121">
        <v>1</v>
      </c>
    </row>
    <row r="134" spans="1:49" s="119" customFormat="1" ht="9" customHeight="1">
      <c r="A134" s="2"/>
      <c r="B134" s="246" t="s">
        <v>253</v>
      </c>
      <c r="C134" s="247" t="s">
        <v>254</v>
      </c>
      <c r="D134" s="248" t="s">
        <v>255</v>
      </c>
      <c r="E134" s="375">
        <v>26.1</v>
      </c>
      <c r="F134" s="376">
        <v>47</v>
      </c>
      <c r="G134" s="249">
        <v>80.076628352490403</v>
      </c>
      <c r="H134" s="377" t="s">
        <v>454</v>
      </c>
      <c r="I134" s="250">
        <v>44405</v>
      </c>
      <c r="J134" s="251">
        <v>-7.6569678407345521E-2</v>
      </c>
      <c r="K134" s="251">
        <v>-13.289036544850497</v>
      </c>
      <c r="L134" s="252">
        <v>-20.222521090597866</v>
      </c>
      <c r="M134" s="252">
        <v>-17.989002356637862</v>
      </c>
      <c r="N134" s="253">
        <v>41.65</v>
      </c>
      <c r="O134" s="253">
        <v>25.81</v>
      </c>
      <c r="P134" s="254">
        <v>275.00850000000003</v>
      </c>
      <c r="Q134" s="255">
        <v>109969.73154760001</v>
      </c>
      <c r="R134" s="255">
        <v>17469.557000000001</v>
      </c>
      <c r="S134" s="378">
        <v>23070</v>
      </c>
      <c r="T134" s="378">
        <v>26225</v>
      </c>
      <c r="U134" s="255">
        <v>3263.8130000000001</v>
      </c>
      <c r="V134" s="378">
        <v>4826.3640000000005</v>
      </c>
      <c r="W134" s="378">
        <v>5846.4440000000004</v>
      </c>
      <c r="X134" s="377">
        <v>18.682860704481516</v>
      </c>
      <c r="Y134" s="377">
        <v>20.920520156046816</v>
      </c>
      <c r="Z134" s="377">
        <v>22.293399428026696</v>
      </c>
      <c r="AA134" s="255">
        <v>2340.873</v>
      </c>
      <c r="AB134" s="378">
        <v>3510.7269999999999</v>
      </c>
      <c r="AC134" s="378">
        <v>4244</v>
      </c>
      <c r="AD134" s="255">
        <v>-1105.5070000000005</v>
      </c>
      <c r="AE134" s="256">
        <v>108864.22454760001</v>
      </c>
      <c r="AF134" s="379">
        <v>0.47337869999999999</v>
      </c>
      <c r="AG134" s="257">
        <v>1.8074787632569687</v>
      </c>
      <c r="AH134" s="258" t="s">
        <v>84</v>
      </c>
      <c r="AI134" s="258">
        <v>30.37122969837587</v>
      </c>
      <c r="AJ134" s="258">
        <v>24.628410159924741</v>
      </c>
      <c r="AK134" s="258">
        <v>33.354920930702832</v>
      </c>
      <c r="AL134" s="258">
        <v>22.556157087944463</v>
      </c>
      <c r="AM134" s="258">
        <v>18.620587924488802</v>
      </c>
      <c r="AN134" s="259">
        <v>23.085063477844113</v>
      </c>
      <c r="AO134" s="257">
        <v>25.86</v>
      </c>
      <c r="AP134" s="257">
        <v>28.001999999999999</v>
      </c>
      <c r="AQ134" s="121">
        <v>1</v>
      </c>
    </row>
    <row r="135" spans="1:49" s="119" customFormat="1" ht="9" customHeight="1">
      <c r="A135" s="2"/>
      <c r="B135" s="246"/>
      <c r="C135" s="248"/>
      <c r="D135" s="248"/>
      <c r="E135" s="375"/>
      <c r="F135" s="376"/>
      <c r="G135" s="249"/>
      <c r="H135" s="377"/>
      <c r="I135" s="250"/>
      <c r="J135" s="251"/>
      <c r="K135" s="251"/>
      <c r="L135" s="252"/>
      <c r="M135" s="252"/>
      <c r="N135" s="253"/>
      <c r="O135" s="253"/>
      <c r="P135" s="254"/>
      <c r="Q135" s="255"/>
      <c r="R135" s="255"/>
      <c r="S135" s="378"/>
      <c r="T135" s="378"/>
      <c r="U135" s="255"/>
      <c r="V135" s="378"/>
      <c r="W135" s="378"/>
      <c r="X135" s="377"/>
      <c r="Y135" s="377"/>
      <c r="Z135" s="377"/>
      <c r="AA135" s="255"/>
      <c r="AB135" s="378"/>
      <c r="AC135" s="378"/>
      <c r="AD135" s="255"/>
      <c r="AE135" s="256"/>
      <c r="AF135" s="379"/>
      <c r="AG135" s="379"/>
      <c r="AH135" s="260"/>
      <c r="AI135" s="258"/>
      <c r="AJ135" s="258"/>
      <c r="AK135" s="258"/>
      <c r="AL135" s="258"/>
      <c r="AM135" s="258"/>
      <c r="AN135" s="259"/>
      <c r="AO135" s="257"/>
      <c r="AP135" s="257"/>
      <c r="AQ135" s="121">
        <v>1</v>
      </c>
    </row>
    <row r="136" spans="1:49" s="119" customFormat="1" ht="9" customHeight="1">
      <c r="A136" s="2"/>
      <c r="B136" s="380" t="s">
        <v>77</v>
      </c>
      <c r="C136" s="381"/>
      <c r="D136" s="381"/>
      <c r="E136" s="382"/>
      <c r="F136" s="383"/>
      <c r="G136" s="261"/>
      <c r="H136" s="262"/>
      <c r="I136" s="263"/>
      <c r="J136" s="264"/>
      <c r="K136" s="264"/>
      <c r="L136" s="265"/>
      <c r="M136" s="266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329"/>
      <c r="AH136" s="267">
        <v>41.156130268199234</v>
      </c>
      <c r="AI136" s="267">
        <v>10.739768305762748</v>
      </c>
      <c r="AJ136" s="267">
        <v>11.685402029555185</v>
      </c>
      <c r="AK136" s="267">
        <v>23.662065359233022</v>
      </c>
      <c r="AL136" s="267">
        <v>6.7141770412433823</v>
      </c>
      <c r="AM136" s="267">
        <v>5.0948608700063565</v>
      </c>
      <c r="AN136" s="268">
        <v>13.416924355146126</v>
      </c>
      <c r="AO136" s="268">
        <v>17.093142857142858</v>
      </c>
      <c r="AP136" s="268">
        <v>16.504285714285714</v>
      </c>
      <c r="AQ136" s="121">
        <v>1</v>
      </c>
    </row>
    <row r="137" spans="1:49" s="119" customFormat="1" ht="9" customHeight="1">
      <c r="A137" s="2"/>
      <c r="B137" s="246" t="s">
        <v>443</v>
      </c>
      <c r="C137" s="247" t="s">
        <v>444</v>
      </c>
      <c r="D137" s="248" t="s">
        <v>445</v>
      </c>
      <c r="E137" s="375">
        <v>18.600000000000001</v>
      </c>
      <c r="F137" s="376">
        <v>45</v>
      </c>
      <c r="G137" s="249">
        <v>141.93548387096772</v>
      </c>
      <c r="H137" s="377" t="s">
        <v>454</v>
      </c>
      <c r="I137" s="250">
        <v>44292</v>
      </c>
      <c r="J137" s="251">
        <v>-2.0537124802527451</v>
      </c>
      <c r="K137" s="251">
        <v>-15.339098771051418</v>
      </c>
      <c r="L137" s="252">
        <v>-23.645320197044327</v>
      </c>
      <c r="M137" s="252">
        <v>-54.333415173091083</v>
      </c>
      <c r="N137" s="253">
        <v>49.43</v>
      </c>
      <c r="O137" s="253">
        <v>17.739999999999998</v>
      </c>
      <c r="P137" s="254">
        <v>170.4667</v>
      </c>
      <c r="Q137" s="255">
        <v>6474.893009923655</v>
      </c>
      <c r="R137" s="255">
        <v>5744.1260000000002</v>
      </c>
      <c r="S137" s="378">
        <v>15061</v>
      </c>
      <c r="T137" s="378">
        <v>17816.455000000002</v>
      </c>
      <c r="U137" s="255">
        <v>406.47200000000021</v>
      </c>
      <c r="V137" s="378">
        <v>3571.75</v>
      </c>
      <c r="W137" s="378">
        <v>5045.7780000000002</v>
      </c>
      <c r="X137" s="377">
        <v>7.0763071701421625</v>
      </c>
      <c r="Y137" s="377">
        <v>23.715224752672466</v>
      </c>
      <c r="Z137" s="377">
        <v>28.320886506322385</v>
      </c>
      <c r="AA137" s="255">
        <v>-10834.709000000001</v>
      </c>
      <c r="AB137" s="378">
        <v>-630.25</v>
      </c>
      <c r="AC137" s="378">
        <v>-60.222000000000001</v>
      </c>
      <c r="AD137" s="255">
        <v>20927.358</v>
      </c>
      <c r="AE137" s="256">
        <v>27402.251009923653</v>
      </c>
      <c r="AF137" s="379">
        <v>0</v>
      </c>
      <c r="AG137" s="257" t="s">
        <v>84</v>
      </c>
      <c r="AH137" s="260" t="s">
        <v>84</v>
      </c>
      <c r="AI137" s="258" t="s">
        <v>84</v>
      </c>
      <c r="AJ137" s="258" t="s">
        <v>84</v>
      </c>
      <c r="AK137" s="258">
        <v>67.414855168187813</v>
      </c>
      <c r="AL137" s="258">
        <v>7.6719398081958854</v>
      </c>
      <c r="AM137" s="258">
        <v>5.4307286230039553</v>
      </c>
      <c r="AN137" s="259" t="s">
        <v>84</v>
      </c>
      <c r="AO137" s="257">
        <v>1.3</v>
      </c>
      <c r="AP137" s="257">
        <v>0.34</v>
      </c>
      <c r="AQ137" s="121">
        <v>1</v>
      </c>
    </row>
    <row r="138" spans="1:49" s="119" customFormat="1" ht="9" customHeight="1">
      <c r="A138" s="2"/>
      <c r="B138" s="246" t="s">
        <v>387</v>
      </c>
      <c r="C138" s="247" t="s">
        <v>256</v>
      </c>
      <c r="D138" s="248" t="s">
        <v>257</v>
      </c>
      <c r="E138" s="375">
        <v>12.94</v>
      </c>
      <c r="F138" s="376">
        <v>33</v>
      </c>
      <c r="G138" s="249">
        <v>155.02318392581142</v>
      </c>
      <c r="H138" s="377" t="s">
        <v>454</v>
      </c>
      <c r="I138" s="250">
        <v>44274</v>
      </c>
      <c r="J138" s="251">
        <v>-1.6717325227963542</v>
      </c>
      <c r="K138" s="251">
        <v>-14.924391847468776</v>
      </c>
      <c r="L138" s="252">
        <v>-24.016441573693491</v>
      </c>
      <c r="M138" s="252">
        <v>-48.115477145148354</v>
      </c>
      <c r="N138" s="253">
        <v>28.75</v>
      </c>
      <c r="O138" s="253">
        <v>12.25</v>
      </c>
      <c r="P138" s="254">
        <v>100.24850000000001</v>
      </c>
      <c r="Q138" s="255">
        <v>5187.6602911899972</v>
      </c>
      <c r="R138" s="255">
        <v>6371.817</v>
      </c>
      <c r="S138" s="378">
        <v>14367.727000000001</v>
      </c>
      <c r="T138" s="378">
        <v>17103.222000000002</v>
      </c>
      <c r="U138" s="255">
        <v>919.14699999999993</v>
      </c>
      <c r="V138" s="378">
        <v>2576</v>
      </c>
      <c r="W138" s="378">
        <v>4033.625</v>
      </c>
      <c r="X138" s="377">
        <v>14.425194571658286</v>
      </c>
      <c r="Y138" s="377">
        <v>17.929071174584539</v>
      </c>
      <c r="Z138" s="377">
        <v>23.584006569054647</v>
      </c>
      <c r="AA138" s="255">
        <v>-5988.1279999999997</v>
      </c>
      <c r="AB138" s="378">
        <v>1080.9000000000001</v>
      </c>
      <c r="AC138" s="378">
        <v>650.5</v>
      </c>
      <c r="AD138" s="255">
        <v>21803.066999999999</v>
      </c>
      <c r="AE138" s="256">
        <v>26990.727291189996</v>
      </c>
      <c r="AF138" s="379">
        <v>0</v>
      </c>
      <c r="AG138" s="257" t="s">
        <v>84</v>
      </c>
      <c r="AH138" s="260">
        <v>72.777777777777771</v>
      </c>
      <c r="AI138" s="258" t="s">
        <v>84</v>
      </c>
      <c r="AJ138" s="258">
        <v>24.885931558935361</v>
      </c>
      <c r="AK138" s="258">
        <v>29.364973493021246</v>
      </c>
      <c r="AL138" s="258">
        <v>10.477766805586178</v>
      </c>
      <c r="AM138" s="258">
        <v>6.691431972776348</v>
      </c>
      <c r="AN138" s="259" t="s">
        <v>84</v>
      </c>
      <c r="AO138" s="257">
        <v>3.4769999999999999</v>
      </c>
      <c r="AP138" s="257">
        <v>-4.55</v>
      </c>
      <c r="AQ138" s="121">
        <v>1</v>
      </c>
    </row>
    <row r="139" spans="1:49" s="119" customFormat="1" ht="9" customHeight="1">
      <c r="A139" s="2"/>
      <c r="B139" s="246" t="s">
        <v>258</v>
      </c>
      <c r="C139" s="247" t="s">
        <v>259</v>
      </c>
      <c r="D139" s="248" t="s">
        <v>260</v>
      </c>
      <c r="E139" s="375">
        <v>5.49</v>
      </c>
      <c r="F139" s="376">
        <v>26</v>
      </c>
      <c r="G139" s="249">
        <v>373.58834244080145</v>
      </c>
      <c r="H139" s="377" t="s">
        <v>393</v>
      </c>
      <c r="I139" s="250">
        <v>44088</v>
      </c>
      <c r="J139" s="251">
        <v>5.5769230769230793</v>
      </c>
      <c r="K139" s="251">
        <v>-22.215925191272312</v>
      </c>
      <c r="L139" s="269">
        <v>-24.390579809943535</v>
      </c>
      <c r="M139" s="252">
        <v>-49.63764792220897</v>
      </c>
      <c r="N139" s="253">
        <v>13.38</v>
      </c>
      <c r="O139" s="253">
        <v>5.16</v>
      </c>
      <c r="P139" s="254">
        <v>3.4926659999999998</v>
      </c>
      <c r="Q139" s="255">
        <v>1583.9638613400002</v>
      </c>
      <c r="R139" s="255">
        <v>2826.797</v>
      </c>
      <c r="S139" s="378">
        <v>5477.3330000000005</v>
      </c>
      <c r="T139" s="378">
        <v>6052</v>
      </c>
      <c r="U139" s="255">
        <v>952.928</v>
      </c>
      <c r="V139" s="378">
        <v>954.66700000000003</v>
      </c>
      <c r="W139" s="378">
        <v>1099.8330000000001</v>
      </c>
      <c r="X139" s="377">
        <v>33.710521130452591</v>
      </c>
      <c r="Y139" s="377">
        <v>17.429413183386878</v>
      </c>
      <c r="Z139" s="377">
        <v>18.173050231328489</v>
      </c>
      <c r="AA139" s="255">
        <v>180.583</v>
      </c>
      <c r="AB139" s="378">
        <v>259</v>
      </c>
      <c r="AC139" s="378">
        <v>350.5</v>
      </c>
      <c r="AD139" s="255">
        <v>2990.152</v>
      </c>
      <c r="AE139" s="256">
        <v>4574.1158613400003</v>
      </c>
      <c r="AF139" s="379">
        <v>0.37525059999999999</v>
      </c>
      <c r="AG139" s="257">
        <v>6.7857241975463527</v>
      </c>
      <c r="AH139" s="258">
        <v>9.5344827586206904</v>
      </c>
      <c r="AI139" s="258">
        <v>5.8829787234042552</v>
      </c>
      <c r="AJ139" s="258">
        <v>4.368088467614534</v>
      </c>
      <c r="AK139" s="258">
        <v>4.8000644973597169</v>
      </c>
      <c r="AL139" s="258">
        <v>4.7913208075067013</v>
      </c>
      <c r="AM139" s="258">
        <v>4.1589185461247293</v>
      </c>
      <c r="AN139" s="259">
        <v>14.98388389696014</v>
      </c>
      <c r="AO139" s="257">
        <v>16.527000000000001</v>
      </c>
      <c r="AP139" s="257">
        <v>20.882999999999999</v>
      </c>
      <c r="AQ139" s="121">
        <v>1</v>
      </c>
    </row>
    <row r="140" spans="1:49" s="119" customFormat="1" ht="9" customHeight="1">
      <c r="A140" s="2"/>
      <c r="B140" s="246" t="s">
        <v>472</v>
      </c>
      <c r="C140" s="247" t="s">
        <v>473</v>
      </c>
      <c r="D140" s="248" t="s">
        <v>474</v>
      </c>
      <c r="E140" s="375">
        <v>10.11</v>
      </c>
      <c r="F140" s="376">
        <v>15.75</v>
      </c>
      <c r="G140" s="249">
        <v>55.786350148367973</v>
      </c>
      <c r="H140" s="377" t="s">
        <v>454</v>
      </c>
      <c r="I140" s="250" t="s">
        <v>395</v>
      </c>
      <c r="J140" s="251">
        <v>-0.29585798816569309</v>
      </c>
      <c r="K140" s="251">
        <v>-9.1644204851752171</v>
      </c>
      <c r="L140" s="269">
        <v>-9.2378130891462398</v>
      </c>
      <c r="M140" s="252">
        <v>-7.1710586722982361</v>
      </c>
      <c r="N140" s="253">
        <v>17.888000000000002</v>
      </c>
      <c r="O140" s="253">
        <v>8.91</v>
      </c>
      <c r="P140" s="254">
        <v>28.531939999999999</v>
      </c>
      <c r="Q140" s="255">
        <v>8634.9096528999999</v>
      </c>
      <c r="R140" s="255">
        <v>9807.0570000000007</v>
      </c>
      <c r="S140" s="378">
        <v>18901</v>
      </c>
      <c r="T140" s="378">
        <v>24390.5</v>
      </c>
      <c r="U140" s="255">
        <v>2142.4499999999998</v>
      </c>
      <c r="V140" s="378">
        <v>5261.75</v>
      </c>
      <c r="W140" s="378">
        <v>7139</v>
      </c>
      <c r="X140" s="377">
        <v>21.846003342287087</v>
      </c>
      <c r="Y140" s="377">
        <v>27.838474154806626</v>
      </c>
      <c r="Z140" s="377">
        <v>29.269592669276971</v>
      </c>
      <c r="AA140" s="255">
        <v>276.02100000000002</v>
      </c>
      <c r="AB140" s="378">
        <v>1038.75</v>
      </c>
      <c r="AC140" s="378">
        <v>1663.5</v>
      </c>
      <c r="AD140" s="255">
        <v>15715.871999999999</v>
      </c>
      <c r="AE140" s="256">
        <v>24350.781652899997</v>
      </c>
      <c r="AF140" s="379">
        <v>0.62072510000000003</v>
      </c>
      <c r="AG140" s="257">
        <v>6.026457235651109</v>
      </c>
      <c r="AH140" s="258" t="s">
        <v>84</v>
      </c>
      <c r="AI140" s="258">
        <v>9.3636363636363633</v>
      </c>
      <c r="AJ140" s="258">
        <v>6.2235649546827796</v>
      </c>
      <c r="AK140" s="258">
        <v>11.365857617634017</v>
      </c>
      <c r="AL140" s="258">
        <v>4.6278864736827092</v>
      </c>
      <c r="AM140" s="258">
        <v>3.410951345132371</v>
      </c>
      <c r="AN140" s="259">
        <v>19.659111311675183</v>
      </c>
      <c r="AO140" s="257">
        <v>27.057000000000002</v>
      </c>
      <c r="AP140" s="257">
        <v>31.55</v>
      </c>
      <c r="AQ140" s="121"/>
    </row>
    <row r="141" spans="1:49" s="119" customFormat="1" ht="9" customHeight="1">
      <c r="A141" s="2"/>
      <c r="B141" s="246" t="s">
        <v>480</v>
      </c>
      <c r="C141" s="247" t="s">
        <v>261</v>
      </c>
      <c r="D141" s="248" t="s">
        <v>262</v>
      </c>
      <c r="E141" s="375">
        <v>23.69</v>
      </c>
      <c r="F141" s="376">
        <v>30</v>
      </c>
      <c r="G141" s="249">
        <v>26.635711270578287</v>
      </c>
      <c r="H141" s="377" t="s">
        <v>453</v>
      </c>
      <c r="I141" s="250">
        <v>44405</v>
      </c>
      <c r="J141" s="251">
        <v>2.7765726681127978</v>
      </c>
      <c r="K141" s="251">
        <v>0.98469670488938732</v>
      </c>
      <c r="L141" s="252">
        <v>1.7524267674598359</v>
      </c>
      <c r="M141" s="252">
        <v>-5.7527052832590631</v>
      </c>
      <c r="N141" s="253">
        <v>29.93</v>
      </c>
      <c r="O141" s="253">
        <v>19.72</v>
      </c>
      <c r="P141" s="254">
        <v>48.314520000000002</v>
      </c>
      <c r="Q141" s="255">
        <v>12214.593158110001</v>
      </c>
      <c r="R141" s="255">
        <v>5591.8270000000002</v>
      </c>
      <c r="S141" s="378">
        <v>9102.2000000000007</v>
      </c>
      <c r="T141" s="378">
        <v>14204</v>
      </c>
      <c r="U141" s="255">
        <v>1326.5129999999999</v>
      </c>
      <c r="V141" s="378">
        <v>3452</v>
      </c>
      <c r="W141" s="378">
        <v>4245</v>
      </c>
      <c r="X141" s="377">
        <v>23.722354071397415</v>
      </c>
      <c r="Y141" s="377">
        <v>37.924897277581245</v>
      </c>
      <c r="Z141" s="377">
        <v>29.885947620388624</v>
      </c>
      <c r="AA141" s="255">
        <v>385.64800000000002</v>
      </c>
      <c r="AB141" s="378">
        <v>1032</v>
      </c>
      <c r="AC141" s="378">
        <v>1158.4000000000001</v>
      </c>
      <c r="AD141" s="255">
        <v>7420.4699999999993</v>
      </c>
      <c r="AE141" s="256">
        <v>19635.063158110002</v>
      </c>
      <c r="AF141" s="379">
        <v>0.56377759999999999</v>
      </c>
      <c r="AG141" s="257">
        <v>2.3480950668919633</v>
      </c>
      <c r="AH141" s="258" t="s">
        <v>84</v>
      </c>
      <c r="AI141" s="258">
        <v>11.638390693165293</v>
      </c>
      <c r="AJ141" s="258">
        <v>10.295883361921099</v>
      </c>
      <c r="AK141" s="258">
        <v>14.802013367460404</v>
      </c>
      <c r="AL141" s="258">
        <v>5.6880252485834308</v>
      </c>
      <c r="AM141" s="258">
        <v>4.6254565743486458</v>
      </c>
      <c r="AN141" s="259">
        <v>9.5331195810528033</v>
      </c>
      <c r="AO141" s="257">
        <v>19.027000000000001</v>
      </c>
      <c r="AP141" s="257">
        <v>19.190000000000001</v>
      </c>
      <c r="AQ141" s="121"/>
    </row>
    <row r="142" spans="1:49" s="119" customFormat="1" ht="9" customHeight="1">
      <c r="A142" s="2"/>
      <c r="B142" s="246" t="s">
        <v>358</v>
      </c>
      <c r="C142" s="247" t="s">
        <v>359</v>
      </c>
      <c r="D142" s="248" t="s">
        <v>360</v>
      </c>
      <c r="E142" s="375">
        <v>15.71</v>
      </c>
      <c r="F142" s="376">
        <v>22</v>
      </c>
      <c r="G142" s="249">
        <v>40.038192234245699</v>
      </c>
      <c r="H142" s="377" t="s">
        <v>454</v>
      </c>
      <c r="I142" s="250">
        <v>44407</v>
      </c>
      <c r="J142" s="251">
        <v>-6.3613231552162031E-2</v>
      </c>
      <c r="K142" s="251">
        <v>-8.8852801299153192</v>
      </c>
      <c r="L142" s="252">
        <v>5.6987149296911843</v>
      </c>
      <c r="M142" s="252">
        <v>3.111052769755851</v>
      </c>
      <c r="N142" s="253">
        <v>23.49</v>
      </c>
      <c r="O142" s="253">
        <v>13</v>
      </c>
      <c r="P142" s="254">
        <v>58.69218</v>
      </c>
      <c r="Q142" s="255">
        <v>5782.3412925599996</v>
      </c>
      <c r="R142" s="255">
        <v>4085.259</v>
      </c>
      <c r="S142" s="378">
        <v>8963.6669999999995</v>
      </c>
      <c r="T142" s="378">
        <v>12857</v>
      </c>
      <c r="U142" s="255">
        <v>717.18100000000004</v>
      </c>
      <c r="V142" s="378">
        <v>3345.5</v>
      </c>
      <c r="W142" s="378">
        <v>3929</v>
      </c>
      <c r="X142" s="377">
        <v>17.55533737273451</v>
      </c>
      <c r="Y142" s="377">
        <v>37.322894748321197</v>
      </c>
      <c r="Z142" s="377">
        <v>30.55922843587151</v>
      </c>
      <c r="AA142" s="255">
        <v>109.027</v>
      </c>
      <c r="AB142" s="378">
        <v>929.83299999999997</v>
      </c>
      <c r="AC142" s="378">
        <v>1047.5</v>
      </c>
      <c r="AD142" s="255">
        <v>6979.2140000000018</v>
      </c>
      <c r="AE142" s="256">
        <v>12761.555292560002</v>
      </c>
      <c r="AF142" s="379">
        <v>1.371219</v>
      </c>
      <c r="AG142" s="257">
        <v>8.5915950007904733</v>
      </c>
      <c r="AH142" s="258" t="s">
        <v>84</v>
      </c>
      <c r="AI142" s="258">
        <v>6.9846827133479215</v>
      </c>
      <c r="AJ142" s="258">
        <v>6.5063187933143096</v>
      </c>
      <c r="AK142" s="258">
        <v>17.794051003247439</v>
      </c>
      <c r="AL142" s="258">
        <v>3.8145435039784794</v>
      </c>
      <c r="AM142" s="258">
        <v>3.2480415608449995</v>
      </c>
      <c r="AN142" s="259">
        <v>4.6795927123568051</v>
      </c>
      <c r="AO142" s="257">
        <v>28.452999999999999</v>
      </c>
      <c r="AP142" s="257">
        <v>25.867000000000001</v>
      </c>
      <c r="AQ142" s="121"/>
    </row>
    <row r="143" spans="1:49" s="119" customFormat="1" ht="9" customHeight="1">
      <c r="A143" s="2"/>
      <c r="B143" s="246" t="s">
        <v>263</v>
      </c>
      <c r="C143" s="247" t="s">
        <v>25</v>
      </c>
      <c r="D143" s="248" t="s">
        <v>264</v>
      </c>
      <c r="E143" s="375">
        <v>53.93</v>
      </c>
      <c r="F143" s="376">
        <v>69.199996948242188</v>
      </c>
      <c r="G143" s="249">
        <v>28.314476076844407</v>
      </c>
      <c r="H143" s="377" t="s">
        <v>454</v>
      </c>
      <c r="I143" s="250">
        <v>44253</v>
      </c>
      <c r="J143" s="251">
        <v>2.6260704091341625</v>
      </c>
      <c r="K143" s="251">
        <v>2.4000303801313905</v>
      </c>
      <c r="L143" s="252">
        <v>2.5265679359707915</v>
      </c>
      <c r="M143" s="252">
        <v>-13.02735130950845</v>
      </c>
      <c r="N143" s="253">
        <v>69.86</v>
      </c>
      <c r="O143" s="253">
        <v>44.9</v>
      </c>
      <c r="P143" s="254">
        <v>348.73129999999998</v>
      </c>
      <c r="Q143" s="255">
        <v>41374.3568485</v>
      </c>
      <c r="R143" s="255">
        <v>10307.615</v>
      </c>
      <c r="S143" s="378">
        <v>15340.091</v>
      </c>
      <c r="T143" s="378">
        <v>22801.091</v>
      </c>
      <c r="U143" s="255">
        <v>2468.0699999999997</v>
      </c>
      <c r="V143" s="378">
        <v>4995.0910000000003</v>
      </c>
      <c r="W143" s="378">
        <v>6123.3640000000005</v>
      </c>
      <c r="X143" s="377">
        <v>23.94414226763417</v>
      </c>
      <c r="Y143" s="377">
        <v>32.562329649804553</v>
      </c>
      <c r="Z143" s="377">
        <v>26.855574586321328</v>
      </c>
      <c r="AA143" s="255">
        <v>1048.18</v>
      </c>
      <c r="AB143" s="378">
        <v>2030.636</v>
      </c>
      <c r="AC143" s="378">
        <v>2320.8180000000002</v>
      </c>
      <c r="AD143" s="255">
        <v>8215.6909999999989</v>
      </c>
      <c r="AE143" s="256">
        <v>49590.047848499999</v>
      </c>
      <c r="AF143" s="379">
        <v>0.75538780000000005</v>
      </c>
      <c r="AG143" s="257">
        <v>1.3847622054088673</v>
      </c>
      <c r="AH143" s="258" t="s">
        <v>84</v>
      </c>
      <c r="AI143" s="258">
        <v>19.829153035259907</v>
      </c>
      <c r="AJ143" s="258">
        <v>17.832625040863025</v>
      </c>
      <c r="AK143" s="258">
        <v>20.092642367720529</v>
      </c>
      <c r="AL143" s="258">
        <v>9.9277566411702995</v>
      </c>
      <c r="AM143" s="258">
        <v>8.0984974678134432</v>
      </c>
      <c r="AN143" s="259">
        <v>18.228914273685685</v>
      </c>
      <c r="AO143" s="257">
        <v>23.811</v>
      </c>
      <c r="AP143" s="257">
        <v>22.25</v>
      </c>
      <c r="AQ143" s="121">
        <v>1</v>
      </c>
    </row>
    <row r="144" spans="1:49" s="119" customFormat="1" ht="9" customHeight="1">
      <c r="A144" s="2"/>
      <c r="B144" s="246" t="s">
        <v>597</v>
      </c>
      <c r="C144" s="247" t="s">
        <v>598</v>
      </c>
      <c r="D144" s="248" t="s">
        <v>599</v>
      </c>
      <c r="E144" s="375">
        <v>13.2</v>
      </c>
      <c r="F144" s="376">
        <v>18.625</v>
      </c>
      <c r="G144" s="249">
        <v>41.098484848484858</v>
      </c>
      <c r="H144" s="377" t="s">
        <v>394</v>
      </c>
      <c r="I144" s="250" t="s">
        <v>395</v>
      </c>
      <c r="J144" s="251">
        <v>0.30395136778114118</v>
      </c>
      <c r="K144" s="251">
        <v>-3.3674963396779001</v>
      </c>
      <c r="L144" s="252">
        <v>10.183639398998313</v>
      </c>
      <c r="M144" s="252">
        <v>17.083555082490687</v>
      </c>
      <c r="N144" s="253">
        <v>18.983000000000001</v>
      </c>
      <c r="O144" s="253">
        <v>9.6199999999999992</v>
      </c>
      <c r="P144" s="254">
        <v>40.06485</v>
      </c>
      <c r="Q144" s="255">
        <v>13316.346031100002</v>
      </c>
      <c r="R144" s="255">
        <v>1513.1869999999999</v>
      </c>
      <c r="S144" s="378">
        <v>4254.8330000000005</v>
      </c>
      <c r="T144" s="378">
        <v>5331.1670000000004</v>
      </c>
      <c r="U144" s="255">
        <v>638.774</v>
      </c>
      <c r="V144" s="378">
        <v>1793.3330000000001</v>
      </c>
      <c r="W144" s="378">
        <v>2630.5</v>
      </c>
      <c r="X144" s="377">
        <v>42.213817591612937</v>
      </c>
      <c r="Y144" s="377">
        <v>42.148140714335909</v>
      </c>
      <c r="Z144" s="377">
        <v>49.341917069939846</v>
      </c>
      <c r="AA144" s="255">
        <v>179.19200000000001</v>
      </c>
      <c r="AB144" s="378">
        <v>593</v>
      </c>
      <c r="AC144" s="378">
        <v>727.16700000000003</v>
      </c>
      <c r="AD144" s="255">
        <v>2185.1619999999998</v>
      </c>
      <c r="AE144" s="256">
        <v>15501.508031100002</v>
      </c>
      <c r="AF144" s="379">
        <v>0.1960809</v>
      </c>
      <c r="AG144" s="257">
        <v>1.4385976777388081</v>
      </c>
      <c r="AH144" s="258" t="s">
        <v>84</v>
      </c>
      <c r="AI144" s="258">
        <v>23.912280701754383</v>
      </c>
      <c r="AJ144" s="258">
        <v>19.415954415954417</v>
      </c>
      <c r="AK144" s="258">
        <v>24.267593908174099</v>
      </c>
      <c r="AL144" s="258">
        <v>8.6439651928002217</v>
      </c>
      <c r="AM144" s="258">
        <v>5.892989177380727</v>
      </c>
      <c r="AN144" s="259">
        <v>35.946527232900635</v>
      </c>
      <c r="AO144" s="257">
        <v>20.214000000000002</v>
      </c>
      <c r="AP144" s="257">
        <v>20.538</v>
      </c>
      <c r="AQ144" s="121">
        <v>0</v>
      </c>
      <c r="AS144" s="119" t="s">
        <v>525</v>
      </c>
      <c r="AT144" s="119">
        <v>44657</v>
      </c>
      <c r="AU144" s="119" t="s">
        <v>395</v>
      </c>
      <c r="AV144" s="119" t="s">
        <v>395</v>
      </c>
      <c r="AW144" s="119" t="e">
        <v>#N/A</v>
      </c>
    </row>
    <row r="145" spans="1:43" s="119" customFormat="1" ht="9" customHeight="1">
      <c r="A145" s="2"/>
      <c r="B145" s="246"/>
      <c r="C145" s="248"/>
      <c r="D145" s="248"/>
      <c r="E145" s="375"/>
      <c r="F145" s="376"/>
      <c r="G145" s="249"/>
      <c r="H145" s="377"/>
      <c r="I145" s="250"/>
      <c r="J145" s="251"/>
      <c r="K145" s="251"/>
      <c r="L145" s="252"/>
      <c r="M145" s="252"/>
      <c r="N145" s="253"/>
      <c r="O145" s="253"/>
      <c r="P145" s="254"/>
      <c r="Q145" s="255"/>
      <c r="R145" s="255"/>
      <c r="S145" s="378"/>
      <c r="T145" s="378"/>
      <c r="U145" s="255"/>
      <c r="V145" s="378"/>
      <c r="W145" s="378"/>
      <c r="X145" s="377"/>
      <c r="Y145" s="377"/>
      <c r="Z145" s="377"/>
      <c r="AA145" s="255"/>
      <c r="AB145" s="378"/>
      <c r="AC145" s="378"/>
      <c r="AD145" s="255"/>
      <c r="AE145" s="256"/>
      <c r="AF145" s="379"/>
      <c r="AG145" s="379"/>
      <c r="AH145" s="260"/>
      <c r="AI145" s="258"/>
      <c r="AJ145" s="258"/>
      <c r="AK145" s="258"/>
      <c r="AL145" s="258"/>
      <c r="AM145" s="258"/>
      <c r="AN145" s="259"/>
      <c r="AO145" s="257"/>
      <c r="AP145" s="257"/>
      <c r="AQ145" s="121">
        <v>1</v>
      </c>
    </row>
    <row r="146" spans="1:43" s="119" customFormat="1" ht="9" customHeight="1">
      <c r="A146" s="2"/>
      <c r="B146" s="384" t="s">
        <v>265</v>
      </c>
      <c r="C146" s="385"/>
      <c r="D146" s="385"/>
      <c r="E146" s="386"/>
      <c r="F146" s="387"/>
      <c r="G146" s="271"/>
      <c r="H146" s="272"/>
      <c r="I146" s="273"/>
      <c r="J146" s="274"/>
      <c r="K146" s="274"/>
      <c r="L146" s="275"/>
      <c r="M146" s="275"/>
      <c r="N146" s="276"/>
      <c r="O146" s="276"/>
      <c r="P146" s="276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331"/>
      <c r="AH146" s="278">
        <v>27.086092715231786</v>
      </c>
      <c r="AI146" s="278">
        <v>38.761024398577398</v>
      </c>
      <c r="AJ146" s="278">
        <v>16.807488566876732</v>
      </c>
      <c r="AK146" s="278">
        <v>8.1303191065988294</v>
      </c>
      <c r="AL146" s="278">
        <v>5.4695660209606931</v>
      </c>
      <c r="AM146" s="278">
        <v>4.5880310499199588</v>
      </c>
      <c r="AN146" s="279">
        <v>-34.335133895014465</v>
      </c>
      <c r="AO146" s="279">
        <v>6.82</v>
      </c>
      <c r="AP146" s="279">
        <v>13.909666666666666</v>
      </c>
      <c r="AQ146" s="121">
        <v>1</v>
      </c>
    </row>
    <row r="147" spans="1:43" s="119" customFormat="1" ht="3" customHeight="1">
      <c r="A147" s="2"/>
      <c r="B147" s="388"/>
      <c r="C147" s="389"/>
      <c r="D147" s="389"/>
      <c r="E147" s="390"/>
      <c r="F147" s="391"/>
      <c r="G147" s="280"/>
      <c r="H147" s="281"/>
      <c r="I147" s="282"/>
      <c r="J147" s="283"/>
      <c r="K147" s="283"/>
      <c r="L147" s="284"/>
      <c r="M147" s="284"/>
      <c r="N147" s="285"/>
      <c r="O147" s="285"/>
      <c r="P147" s="285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332"/>
      <c r="AH147" s="289"/>
      <c r="AI147" s="289"/>
      <c r="AJ147" s="289"/>
      <c r="AK147" s="289"/>
      <c r="AL147" s="289"/>
      <c r="AM147" s="289"/>
      <c r="AN147" s="290"/>
      <c r="AO147" s="290"/>
      <c r="AP147" s="290"/>
      <c r="AQ147" s="121">
        <v>0</v>
      </c>
    </row>
    <row r="148" spans="1:43" s="119" customFormat="1" ht="9" customHeight="1">
      <c r="A148" s="2"/>
      <c r="B148" s="246" t="s">
        <v>266</v>
      </c>
      <c r="C148" s="247" t="s">
        <v>267</v>
      </c>
      <c r="D148" s="248" t="s">
        <v>268</v>
      </c>
      <c r="E148" s="375">
        <v>12.25</v>
      </c>
      <c r="F148" s="376">
        <v>20.5</v>
      </c>
      <c r="G148" s="249">
        <v>67.34693877551021</v>
      </c>
      <c r="H148" s="377" t="s">
        <v>393</v>
      </c>
      <c r="I148" s="250">
        <v>44293</v>
      </c>
      <c r="J148" s="251">
        <v>2.0833333333333259</v>
      </c>
      <c r="K148" s="251">
        <v>-1.2892828364222453</v>
      </c>
      <c r="L148" s="252">
        <v>6.373740882250778</v>
      </c>
      <c r="M148" s="252">
        <v>-7.358390682901006</v>
      </c>
      <c r="N148" s="253">
        <v>14.4</v>
      </c>
      <c r="O148" s="253">
        <v>10.83</v>
      </c>
      <c r="P148" s="254">
        <v>143.28489999999999</v>
      </c>
      <c r="Q148" s="255">
        <v>24785.399999999998</v>
      </c>
      <c r="R148" s="255">
        <v>9889.48</v>
      </c>
      <c r="S148" s="378">
        <v>12489.222</v>
      </c>
      <c r="T148" s="378">
        <v>13446.429</v>
      </c>
      <c r="U148" s="255">
        <v>4492.152</v>
      </c>
      <c r="V148" s="378">
        <v>6970.7780000000002</v>
      </c>
      <c r="W148" s="378">
        <v>7744.857</v>
      </c>
      <c r="X148" s="377">
        <v>45.423540974854085</v>
      </c>
      <c r="Y148" s="377">
        <v>55.814349364596126</v>
      </c>
      <c r="Z148" s="377">
        <v>57.597872267796902</v>
      </c>
      <c r="AA148" s="255">
        <v>191.03200000000001</v>
      </c>
      <c r="AB148" s="378">
        <v>1020.111</v>
      </c>
      <c r="AC148" s="378">
        <v>1456</v>
      </c>
      <c r="AD148" s="255">
        <v>21097.535000000003</v>
      </c>
      <c r="AE148" s="256">
        <v>45882.934999999998</v>
      </c>
      <c r="AF148" s="379">
        <v>0.1635769</v>
      </c>
      <c r="AG148" s="257">
        <v>1.3331450770905859</v>
      </c>
      <c r="AH148" s="258">
        <v>27.086092715231786</v>
      </c>
      <c r="AI148" s="258">
        <v>24.201183431952661</v>
      </c>
      <c r="AJ148" s="258">
        <v>17.018030513176143</v>
      </c>
      <c r="AK148" s="258">
        <v>10.214021030454891</v>
      </c>
      <c r="AL148" s="258">
        <v>6.5821827922220439</v>
      </c>
      <c r="AM148" s="258">
        <v>5.9243101583412061</v>
      </c>
      <c r="AN148" s="259">
        <v>2.4059519952699162</v>
      </c>
      <c r="AO148" s="257">
        <v>12.64</v>
      </c>
      <c r="AP148" s="257">
        <v>15.782999999999999</v>
      </c>
      <c r="AQ148" s="121">
        <v>1</v>
      </c>
    </row>
    <row r="149" spans="1:43" s="119" customFormat="1" ht="9" customHeight="1">
      <c r="A149" s="2"/>
      <c r="B149" s="246" t="s">
        <v>269</v>
      </c>
      <c r="C149" s="247" t="s">
        <v>70</v>
      </c>
      <c r="D149" s="248" t="s">
        <v>270</v>
      </c>
      <c r="E149" s="375">
        <v>5.63</v>
      </c>
      <c r="F149" s="376">
        <v>19</v>
      </c>
      <c r="G149" s="249">
        <v>237.47779751332149</v>
      </c>
      <c r="H149" s="377" t="s">
        <v>454</v>
      </c>
      <c r="I149" s="250">
        <v>44315</v>
      </c>
      <c r="J149" s="251">
        <v>-0.5300353356890497</v>
      </c>
      <c r="K149" s="251">
        <v>-18.52387843704776</v>
      </c>
      <c r="L149" s="252">
        <v>-23.087431693989082</v>
      </c>
      <c r="M149" s="252">
        <v>-53.890253890253895</v>
      </c>
      <c r="N149" s="253">
        <v>13.5</v>
      </c>
      <c r="O149" s="253">
        <v>5.44</v>
      </c>
      <c r="P149" s="254">
        <v>34.31129</v>
      </c>
      <c r="Q149" s="255">
        <v>3969.1050768</v>
      </c>
      <c r="R149" s="255">
        <v>3999.7860000000001</v>
      </c>
      <c r="S149" s="378">
        <v>3985.75</v>
      </c>
      <c r="T149" s="378">
        <v>4385</v>
      </c>
      <c r="U149" s="255">
        <v>1412.8020000000001</v>
      </c>
      <c r="V149" s="378">
        <v>2098.375</v>
      </c>
      <c r="W149" s="378">
        <v>2479.143</v>
      </c>
      <c r="X149" s="377">
        <v>35.321939723775223</v>
      </c>
      <c r="Y149" s="377">
        <v>52.646929687009973</v>
      </c>
      <c r="Z149" s="377">
        <v>56.536898517673883</v>
      </c>
      <c r="AA149" s="255">
        <v>-423.988</v>
      </c>
      <c r="AB149" s="378">
        <v>84.613</v>
      </c>
      <c r="AC149" s="378">
        <v>284.75700000000001</v>
      </c>
      <c r="AD149" s="255">
        <v>7721.0779999999995</v>
      </c>
      <c r="AE149" s="256">
        <v>11690.1830768</v>
      </c>
      <c r="AF149" s="379">
        <v>0</v>
      </c>
      <c r="AG149" s="257" t="s">
        <v>84</v>
      </c>
      <c r="AH149" s="258" t="s">
        <v>84</v>
      </c>
      <c r="AI149" s="258">
        <v>44.881889763779526</v>
      </c>
      <c r="AJ149" s="258">
        <v>13.443396226415095</v>
      </c>
      <c r="AK149" s="258">
        <v>8.2744666816723065</v>
      </c>
      <c r="AL149" s="258">
        <v>5.571064789086793</v>
      </c>
      <c r="AM149" s="258">
        <v>4.7154129781138074</v>
      </c>
      <c r="AN149" s="259">
        <v>-165.77183404856683</v>
      </c>
      <c r="AO149" s="257">
        <v>3.2800000000000002</v>
      </c>
      <c r="AP149" s="257">
        <v>14.5</v>
      </c>
      <c r="AQ149" s="121"/>
    </row>
    <row r="150" spans="1:43" s="119" customFormat="1" ht="9" customHeight="1">
      <c r="A150" s="2"/>
      <c r="B150" s="246" t="s">
        <v>329</v>
      </c>
      <c r="C150" s="247" t="s">
        <v>330</v>
      </c>
      <c r="D150" s="248" t="s">
        <v>331</v>
      </c>
      <c r="E150" s="375">
        <v>15.36</v>
      </c>
      <c r="F150" s="376">
        <v>23.674999237060547</v>
      </c>
      <c r="G150" s="249">
        <v>54.134109616279602</v>
      </c>
      <c r="H150" s="377" t="s">
        <v>394</v>
      </c>
      <c r="I150" s="250" t="s">
        <v>395</v>
      </c>
      <c r="J150" s="251">
        <v>0.32658393207054548</v>
      </c>
      <c r="K150" s="251">
        <v>-6.1698228466707477</v>
      </c>
      <c r="L150" s="252">
        <v>-13.420889465080887</v>
      </c>
      <c r="M150" s="252">
        <v>-27.468479954667803</v>
      </c>
      <c r="N150" s="253">
        <v>22</v>
      </c>
      <c r="O150" s="253">
        <v>14.72</v>
      </c>
      <c r="P150" s="291">
        <v>163.0224</v>
      </c>
      <c r="Q150" s="255">
        <v>28498.420617669999</v>
      </c>
      <c r="R150" s="255">
        <v>6966.1589999999997</v>
      </c>
      <c r="S150" s="378">
        <v>9165.4549999999999</v>
      </c>
      <c r="T150" s="378">
        <v>10872.4</v>
      </c>
      <c r="U150" s="255">
        <v>3794.9049999999997</v>
      </c>
      <c r="V150" s="378">
        <v>4309.5</v>
      </c>
      <c r="W150" s="378">
        <v>5434.1</v>
      </c>
      <c r="X150" s="377">
        <v>54.476290305748122</v>
      </c>
      <c r="Y150" s="377">
        <v>47.018942322012379</v>
      </c>
      <c r="Z150" s="377">
        <v>49.980685037342262</v>
      </c>
      <c r="AA150" s="255">
        <v>297.16300000000001</v>
      </c>
      <c r="AB150" s="378">
        <v>600</v>
      </c>
      <c r="AC150" s="378">
        <v>1427</v>
      </c>
      <c r="AD150" s="255">
        <v>13411.537999999997</v>
      </c>
      <c r="AE150" s="292">
        <v>41909.958617669996</v>
      </c>
      <c r="AF150" s="379">
        <v>1.929119E-2</v>
      </c>
      <c r="AG150" s="257">
        <v>0.12575744650043752</v>
      </c>
      <c r="AH150" s="258" t="s">
        <v>84</v>
      </c>
      <c r="AI150" s="258">
        <v>47.199999999999996</v>
      </c>
      <c r="AJ150" s="258">
        <v>19.961038961038959</v>
      </c>
      <c r="AK150" s="258">
        <v>11.043743813789805</v>
      </c>
      <c r="AL150" s="258">
        <v>9.7250165025339363</v>
      </c>
      <c r="AM150" s="258">
        <v>7.7124010632248199</v>
      </c>
      <c r="AN150" s="259">
        <v>2.5508475901267262</v>
      </c>
      <c r="AO150" s="257">
        <v>4.54</v>
      </c>
      <c r="AP150" s="257">
        <v>11.446</v>
      </c>
      <c r="AQ150" s="121"/>
    </row>
    <row r="151" spans="1:43" s="119" customFormat="1" ht="9" customHeight="1">
      <c r="A151" s="2"/>
      <c r="B151" s="246" t="s">
        <v>271</v>
      </c>
      <c r="C151" s="247" t="s">
        <v>272</v>
      </c>
      <c r="D151" s="248" t="s">
        <v>273</v>
      </c>
      <c r="E151" s="375">
        <v>1.39</v>
      </c>
      <c r="F151" s="376" t="s">
        <v>452</v>
      </c>
      <c r="G151" s="249" t="s">
        <v>93</v>
      </c>
      <c r="H151" s="377" t="s">
        <v>394</v>
      </c>
      <c r="I151" s="250" t="s">
        <v>395</v>
      </c>
      <c r="J151" s="251">
        <v>-3.472222222222221</v>
      </c>
      <c r="K151" s="251">
        <v>-10.380399742101876</v>
      </c>
      <c r="L151" s="252">
        <v>-33.333333333333336</v>
      </c>
      <c r="M151" s="252">
        <v>-70.068906115417747</v>
      </c>
      <c r="N151" s="253">
        <v>4.96</v>
      </c>
      <c r="O151" s="253">
        <v>1.32</v>
      </c>
      <c r="P151" s="254">
        <v>0.90632380000000001</v>
      </c>
      <c r="Q151" s="255">
        <v>246.39999999999998</v>
      </c>
      <c r="R151" s="255">
        <v>969.10699999999997</v>
      </c>
      <c r="S151" s="378" t="s">
        <v>84</v>
      </c>
      <c r="T151" s="378" t="s">
        <v>84</v>
      </c>
      <c r="U151" s="255">
        <v>622.17600000000004</v>
      </c>
      <c r="V151" s="378" t="s">
        <v>84</v>
      </c>
      <c r="W151" s="378" t="s">
        <v>84</v>
      </c>
      <c r="X151" s="377">
        <v>64.200960265481527</v>
      </c>
      <c r="Y151" s="377">
        <v>0</v>
      </c>
      <c r="Z151" s="377">
        <v>0</v>
      </c>
      <c r="AA151" s="255">
        <v>189.352</v>
      </c>
      <c r="AB151" s="378" t="s">
        <v>84</v>
      </c>
      <c r="AC151" s="378" t="s">
        <v>84</v>
      </c>
      <c r="AD151" s="255">
        <v>1613.3120000000001</v>
      </c>
      <c r="AE151" s="256">
        <v>1859.712</v>
      </c>
      <c r="AF151" s="379">
        <v>1.8688059999999999E-2</v>
      </c>
      <c r="AG151" s="257">
        <v>1.334861053952149</v>
      </c>
      <c r="AH151" s="258" t="s">
        <v>84</v>
      </c>
      <c r="AI151" s="258" t="s">
        <v>84</v>
      </c>
      <c r="AJ151" s="258" t="s">
        <v>84</v>
      </c>
      <c r="AK151" s="258">
        <v>2.9890449004783211</v>
      </c>
      <c r="AL151" s="258">
        <v>0</v>
      </c>
      <c r="AM151" s="258">
        <v>0</v>
      </c>
      <c r="AN151" s="259">
        <v>23.474498883112307</v>
      </c>
      <c r="AO151" s="257" t="s">
        <v>84</v>
      </c>
      <c r="AP151" s="257" t="s">
        <v>84</v>
      </c>
      <c r="AQ151" s="121"/>
    </row>
    <row r="152" spans="1:43" s="119" customFormat="1" ht="9" customHeight="1">
      <c r="A152" s="2"/>
      <c r="B152" s="246"/>
      <c r="C152" s="248"/>
      <c r="D152" s="248"/>
      <c r="E152" s="375"/>
      <c r="F152" s="376"/>
      <c r="G152" s="249"/>
      <c r="H152" s="377"/>
      <c r="I152" s="250"/>
      <c r="J152" s="251"/>
      <c r="K152" s="251"/>
      <c r="L152" s="252"/>
      <c r="M152" s="252"/>
      <c r="N152" s="253"/>
      <c r="O152" s="253"/>
      <c r="P152" s="255"/>
      <c r="Q152" s="255"/>
      <c r="R152" s="378"/>
      <c r="S152" s="378"/>
      <c r="T152" s="378"/>
      <c r="U152" s="378"/>
      <c r="V152" s="378"/>
      <c r="W152" s="378"/>
      <c r="X152" s="377"/>
      <c r="Y152" s="377"/>
      <c r="Z152" s="377"/>
      <c r="AA152" s="378"/>
      <c r="AB152" s="378"/>
      <c r="AC152" s="378"/>
      <c r="AD152" s="255"/>
      <c r="AE152" s="255"/>
      <c r="AF152" s="255"/>
      <c r="AG152" s="330"/>
      <c r="AH152" s="270"/>
      <c r="AI152" s="258"/>
      <c r="AJ152" s="258"/>
      <c r="AK152" s="270"/>
      <c r="AL152" s="270"/>
      <c r="AM152" s="270"/>
      <c r="AN152" s="377"/>
      <c r="AO152" s="377"/>
      <c r="AP152" s="377"/>
      <c r="AQ152" s="121">
        <v>0</v>
      </c>
    </row>
    <row r="153" spans="1:43" s="119" customFormat="1" ht="9" customHeight="1">
      <c r="A153" s="2"/>
      <c r="B153" s="384" t="s">
        <v>274</v>
      </c>
      <c r="C153" s="385"/>
      <c r="D153" s="385"/>
      <c r="E153" s="386"/>
      <c r="F153" s="387"/>
      <c r="G153" s="271"/>
      <c r="H153" s="272"/>
      <c r="I153" s="273"/>
      <c r="J153" s="274"/>
      <c r="K153" s="274"/>
      <c r="L153" s="275"/>
      <c r="M153" s="275"/>
      <c r="N153" s="276"/>
      <c r="O153" s="276"/>
      <c r="P153" s="276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331"/>
      <c r="AH153" s="278">
        <v>8.6940192810653265</v>
      </c>
      <c r="AI153" s="278">
        <v>5.0921871216798591</v>
      </c>
      <c r="AJ153" s="278">
        <v>8.5824424534575083</v>
      </c>
      <c r="AK153" s="278">
        <v>6.8153368267026462</v>
      </c>
      <c r="AL153" s="278">
        <v>3.8475212964438916</v>
      </c>
      <c r="AM153" s="278">
        <v>4.5461128967299693</v>
      </c>
      <c r="AN153" s="279">
        <v>-29.543224240658013</v>
      </c>
      <c r="AO153" s="279">
        <v>39.923000000000002</v>
      </c>
      <c r="AP153" s="279">
        <v>22.69755</v>
      </c>
      <c r="AQ153" s="121">
        <v>1</v>
      </c>
    </row>
    <row r="154" spans="1:43" s="119" customFormat="1" ht="3" customHeight="1">
      <c r="A154" s="2"/>
      <c r="B154" s="388"/>
      <c r="C154" s="389"/>
      <c r="D154" s="389"/>
      <c r="E154" s="390"/>
      <c r="F154" s="391"/>
      <c r="G154" s="280"/>
      <c r="H154" s="281"/>
      <c r="I154" s="282"/>
      <c r="J154" s="283"/>
      <c r="K154" s="283"/>
      <c r="L154" s="284"/>
      <c r="M154" s="284"/>
      <c r="N154" s="285"/>
      <c r="O154" s="285"/>
      <c r="P154" s="285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332"/>
      <c r="AH154" s="287"/>
      <c r="AI154" s="287"/>
      <c r="AJ154" s="287"/>
      <c r="AK154" s="287"/>
      <c r="AL154" s="287"/>
      <c r="AM154" s="287"/>
      <c r="AN154" s="288"/>
      <c r="AO154" s="288"/>
      <c r="AP154" s="288"/>
      <c r="AQ154" s="121">
        <v>1</v>
      </c>
    </row>
    <row r="155" spans="1:43" s="119" customFormat="1" ht="9" customHeight="1">
      <c r="A155" s="2"/>
      <c r="B155" s="380" t="s">
        <v>560</v>
      </c>
      <c r="C155" s="381"/>
      <c r="D155" s="381"/>
      <c r="E155" s="382"/>
      <c r="F155" s="383"/>
      <c r="G155" s="261"/>
      <c r="H155" s="262"/>
      <c r="I155" s="263"/>
      <c r="J155" s="264"/>
      <c r="K155" s="264"/>
      <c r="L155" s="265"/>
      <c r="M155" s="266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329"/>
      <c r="AH155" s="267">
        <v>13.935687869822484</v>
      </c>
      <c r="AI155" s="267">
        <v>6.7641650983117678</v>
      </c>
      <c r="AJ155" s="267">
        <v>12.394954108993788</v>
      </c>
      <c r="AK155" s="267">
        <v>8.2633100164066313</v>
      </c>
      <c r="AL155" s="267">
        <v>5.7992974688889376</v>
      </c>
      <c r="AM155" s="267">
        <v>6.6537777305049133</v>
      </c>
      <c r="AN155" s="268">
        <v>-67.790470680610483</v>
      </c>
      <c r="AO155" s="268">
        <v>47.084000000000003</v>
      </c>
      <c r="AP155" s="268">
        <v>24.212500000000002</v>
      </c>
      <c r="AQ155" s="121">
        <v>1</v>
      </c>
    </row>
    <row r="156" spans="1:43" s="119" customFormat="1" ht="9" customHeight="1">
      <c r="A156" s="2"/>
      <c r="B156" s="246" t="s">
        <v>275</v>
      </c>
      <c r="C156" s="247" t="s">
        <v>276</v>
      </c>
      <c r="D156" s="248" t="s">
        <v>277</v>
      </c>
      <c r="E156" s="375">
        <v>21.16</v>
      </c>
      <c r="F156" s="376">
        <v>32</v>
      </c>
      <c r="G156" s="249">
        <v>51.228733459357279</v>
      </c>
      <c r="H156" s="377" t="s">
        <v>454</v>
      </c>
      <c r="I156" s="250">
        <v>44601</v>
      </c>
      <c r="J156" s="251">
        <v>0.76190476190476364</v>
      </c>
      <c r="K156" s="251">
        <v>3.482003129890443</v>
      </c>
      <c r="L156" s="252">
        <v>-15.146168344227462</v>
      </c>
      <c r="M156" s="252">
        <v>-21.814957138634348</v>
      </c>
      <c r="N156" s="253">
        <v>28.21</v>
      </c>
      <c r="O156" s="253">
        <v>20.57</v>
      </c>
      <c r="P156" s="254">
        <v>131.6677</v>
      </c>
      <c r="Q156" s="255">
        <v>24078.499032309999</v>
      </c>
      <c r="R156" s="255">
        <v>11948.794</v>
      </c>
      <c r="S156" s="378">
        <v>18712</v>
      </c>
      <c r="T156" s="378">
        <v>18081</v>
      </c>
      <c r="U156" s="255">
        <v>5564.5540000000001</v>
      </c>
      <c r="V156" s="378">
        <v>7442.1</v>
      </c>
      <c r="W156" s="378">
        <v>6969.5560000000005</v>
      </c>
      <c r="X156" s="377">
        <v>46.570005307648621</v>
      </c>
      <c r="Y156" s="377">
        <v>39.771804189824714</v>
      </c>
      <c r="Z156" s="377">
        <v>38.54629721807423</v>
      </c>
      <c r="AA156" s="255">
        <v>-2487.87</v>
      </c>
      <c r="AB156" s="378">
        <v>2858.25</v>
      </c>
      <c r="AC156" s="378">
        <v>2004.7139999999999</v>
      </c>
      <c r="AD156" s="255">
        <v>22002.684999999998</v>
      </c>
      <c r="AE156" s="256">
        <v>46081.184032309997</v>
      </c>
      <c r="AF156" s="379">
        <v>1.023604</v>
      </c>
      <c r="AG156" s="257">
        <v>4.9070195292237848</v>
      </c>
      <c r="AH156" s="258">
        <v>8.6958333333333346</v>
      </c>
      <c r="AI156" s="258">
        <v>7.5470332850940656</v>
      </c>
      <c r="AJ156" s="258">
        <v>12.064777327935222</v>
      </c>
      <c r="AK156" s="258">
        <v>8.2811999007126165</v>
      </c>
      <c r="AL156" s="258">
        <v>6.1919598006355727</v>
      </c>
      <c r="AM156" s="258">
        <v>6.6117818742413421</v>
      </c>
      <c r="AN156" s="259">
        <v>-50.478296524312206</v>
      </c>
      <c r="AO156" s="257">
        <v>43.872</v>
      </c>
      <c r="AP156" s="257">
        <v>27.842000000000002</v>
      </c>
      <c r="AQ156" s="121"/>
    </row>
    <row r="157" spans="1:43" s="119" customFormat="1" ht="9" customHeight="1">
      <c r="A157" s="2"/>
      <c r="B157" s="246" t="s">
        <v>412</v>
      </c>
      <c r="C157" s="247" t="s">
        <v>389</v>
      </c>
      <c r="D157" s="248" t="s">
        <v>390</v>
      </c>
      <c r="E157" s="375">
        <v>49.24</v>
      </c>
      <c r="F157" s="376">
        <v>78</v>
      </c>
      <c r="G157" s="249">
        <v>58.407798537774156</v>
      </c>
      <c r="H157" s="377" t="s">
        <v>454</v>
      </c>
      <c r="I157" s="250">
        <v>44651</v>
      </c>
      <c r="J157" s="251">
        <v>0.38735983690112441</v>
      </c>
      <c r="K157" s="251">
        <v>0.39964113856945094</v>
      </c>
      <c r="L157" s="252">
        <v>-16.148698125095784</v>
      </c>
      <c r="M157" s="252">
        <v>-26.225578329138198</v>
      </c>
      <c r="N157" s="253">
        <v>70.75</v>
      </c>
      <c r="O157" s="253">
        <v>47.13</v>
      </c>
      <c r="P157" s="254">
        <v>318.36520000000002</v>
      </c>
      <c r="Q157" s="255">
        <v>66171.022818240002</v>
      </c>
      <c r="R157" s="255">
        <v>30460.276999999998</v>
      </c>
      <c r="S157" s="378">
        <v>43670</v>
      </c>
      <c r="T157" s="378">
        <v>40994</v>
      </c>
      <c r="U157" s="255">
        <v>15123.62</v>
      </c>
      <c r="V157" s="378">
        <v>23064.364000000001</v>
      </c>
      <c r="W157" s="378">
        <v>18623.778000000002</v>
      </c>
      <c r="X157" s="377">
        <v>49.650303574061397</v>
      </c>
      <c r="Y157" s="377">
        <v>52.815122509732085</v>
      </c>
      <c r="Z157" s="377">
        <v>45.430497145923795</v>
      </c>
      <c r="AA157" s="255">
        <v>-10724.828</v>
      </c>
      <c r="AB157" s="378">
        <v>10477.4</v>
      </c>
      <c r="AC157" s="378">
        <v>5692.7780000000002</v>
      </c>
      <c r="AD157" s="255">
        <v>58529.578000000001</v>
      </c>
      <c r="AE157" s="256">
        <v>124700.60081824</v>
      </c>
      <c r="AF157" s="379">
        <v>1.333974</v>
      </c>
      <c r="AG157" s="257">
        <v>2.7442370832420089</v>
      </c>
      <c r="AH157" s="258">
        <v>19.175542406311635</v>
      </c>
      <c r="AI157" s="258">
        <v>5.9812969115294692</v>
      </c>
      <c r="AJ157" s="258">
        <v>12.725130890052355</v>
      </c>
      <c r="AK157" s="258">
        <v>8.2454201321006479</v>
      </c>
      <c r="AL157" s="258">
        <v>5.4066351371423025</v>
      </c>
      <c r="AM157" s="258">
        <v>6.6957735867684836</v>
      </c>
      <c r="AN157" s="259">
        <v>-85.102644836908752</v>
      </c>
      <c r="AO157" s="257">
        <v>50.295999999999999</v>
      </c>
      <c r="AP157" s="257">
        <v>20.583000000000002</v>
      </c>
      <c r="AQ157" s="121"/>
    </row>
    <row r="158" spans="1:43" s="119" customFormat="1" ht="9" customHeight="1">
      <c r="A158" s="2"/>
      <c r="B158" s="246"/>
      <c r="C158" s="248"/>
      <c r="D158" s="248"/>
      <c r="E158" s="375"/>
      <c r="F158" s="376"/>
      <c r="G158" s="249"/>
      <c r="H158" s="377"/>
      <c r="I158" s="250"/>
      <c r="J158" s="251"/>
      <c r="K158" s="251"/>
      <c r="L158" s="252"/>
      <c r="M158" s="252"/>
      <c r="N158" s="253"/>
      <c r="O158" s="253"/>
      <c r="P158" s="255"/>
      <c r="Q158" s="255"/>
      <c r="R158" s="378"/>
      <c r="S158" s="378"/>
      <c r="T158" s="378"/>
      <c r="U158" s="378"/>
      <c r="V158" s="378"/>
      <c r="W158" s="378"/>
      <c r="X158" s="377"/>
      <c r="Y158" s="377"/>
      <c r="Z158" s="377"/>
      <c r="AA158" s="378"/>
      <c r="AB158" s="378"/>
      <c r="AC158" s="378"/>
      <c r="AD158" s="255"/>
      <c r="AE158" s="255"/>
      <c r="AF158" s="255"/>
      <c r="AG158" s="330"/>
      <c r="AH158" s="270"/>
      <c r="AI158" s="258"/>
      <c r="AJ158" s="258"/>
      <c r="AK158" s="270"/>
      <c r="AL158" s="270"/>
      <c r="AM158" s="270"/>
      <c r="AN158" s="377"/>
      <c r="AO158" s="377"/>
      <c r="AP158" s="377"/>
      <c r="AQ158" s="121"/>
    </row>
    <row r="159" spans="1:43" s="119" customFormat="1" ht="9" customHeight="1">
      <c r="A159" s="2"/>
      <c r="B159" s="380" t="s">
        <v>559</v>
      </c>
      <c r="C159" s="381"/>
      <c r="D159" s="381"/>
      <c r="E159" s="382"/>
      <c r="F159" s="383"/>
      <c r="G159" s="261"/>
      <c r="H159" s="262"/>
      <c r="I159" s="263"/>
      <c r="J159" s="264"/>
      <c r="K159" s="264"/>
      <c r="L159" s="265"/>
      <c r="M159" s="266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329"/>
      <c r="AH159" s="267">
        <v>3.4523506923081699</v>
      </c>
      <c r="AI159" s="267">
        <v>3.4202091450479508</v>
      </c>
      <c r="AJ159" s="267">
        <v>4.7699307979212282</v>
      </c>
      <c r="AK159" s="267">
        <v>5.3673636369986601</v>
      </c>
      <c r="AL159" s="267">
        <v>1.8957451239988454</v>
      </c>
      <c r="AM159" s="267">
        <v>2.4384480629550258</v>
      </c>
      <c r="AN159" s="268">
        <v>8.7040221992944584</v>
      </c>
      <c r="AO159" s="268">
        <v>32.762</v>
      </c>
      <c r="AP159" s="268">
        <v>21.182600000000001</v>
      </c>
      <c r="AQ159" s="121"/>
    </row>
    <row r="160" spans="1:43" s="119" customFormat="1" ht="9" customHeight="1">
      <c r="A160" s="2"/>
      <c r="B160" s="246" t="s">
        <v>519</v>
      </c>
      <c r="C160" s="247" t="s">
        <v>520</v>
      </c>
      <c r="D160" s="248" t="s">
        <v>521</v>
      </c>
      <c r="E160" s="375">
        <v>4.33</v>
      </c>
      <c r="F160" s="376">
        <v>8</v>
      </c>
      <c r="G160" s="249">
        <v>84.757505773672051</v>
      </c>
      <c r="H160" s="377" t="s">
        <v>454</v>
      </c>
      <c r="I160" s="250">
        <v>44662</v>
      </c>
      <c r="J160" s="251">
        <v>1.1682242990654235</v>
      </c>
      <c r="K160" s="251">
        <v>-8.6690571609365001</v>
      </c>
      <c r="L160" s="252">
        <v>-29.53620829943042</v>
      </c>
      <c r="M160" s="252">
        <v>-54.199280727734298</v>
      </c>
      <c r="N160" s="253">
        <v>10.47</v>
      </c>
      <c r="O160" s="253">
        <v>4.1399999999999997</v>
      </c>
      <c r="P160" s="254">
        <v>35.227760000000004</v>
      </c>
      <c r="Q160" s="255">
        <v>23427.321318220005</v>
      </c>
      <c r="R160" s="255">
        <v>13789.531000000001</v>
      </c>
      <c r="S160" s="378">
        <v>17052</v>
      </c>
      <c r="T160" s="378">
        <v>13447</v>
      </c>
      <c r="U160" s="255">
        <v>7502.8310000000001</v>
      </c>
      <c r="V160" s="378">
        <v>10392.143</v>
      </c>
      <c r="W160" s="378">
        <v>7808.5709999999999</v>
      </c>
      <c r="X160" s="377">
        <v>54.409616976821042</v>
      </c>
      <c r="Y160" s="377">
        <v>60.943836500117285</v>
      </c>
      <c r="Z160" s="377">
        <v>58.0692422101584</v>
      </c>
      <c r="AA160" s="255">
        <v>4030.71</v>
      </c>
      <c r="AB160" s="378">
        <v>5767.5709999999999</v>
      </c>
      <c r="AC160" s="378">
        <v>4264.143</v>
      </c>
      <c r="AD160" s="255">
        <v>-6092.7059999999992</v>
      </c>
      <c r="AE160" s="256">
        <v>17334.615318220007</v>
      </c>
      <c r="AF160" s="379">
        <v>0.87627339999999998</v>
      </c>
      <c r="AG160" s="257">
        <v>20.913444726165551</v>
      </c>
      <c r="AH160" s="258">
        <v>3.7310774710596619</v>
      </c>
      <c r="AI160" s="258">
        <v>4.0249759846301636</v>
      </c>
      <c r="AJ160" s="258">
        <v>5.5496688741721858</v>
      </c>
      <c r="AK160" s="258">
        <v>2.3104099396907656</v>
      </c>
      <c r="AL160" s="258">
        <v>1.6680501142276436</v>
      </c>
      <c r="AM160" s="258">
        <v>2.2199471988178128</v>
      </c>
      <c r="AN160" s="259">
        <v>40.389425545209129</v>
      </c>
      <c r="AO160" s="257">
        <v>39.058</v>
      </c>
      <c r="AP160" s="257">
        <v>29.32</v>
      </c>
      <c r="AQ160" s="121"/>
    </row>
    <row r="161" spans="1:49" s="119" customFormat="1" ht="9" customHeight="1">
      <c r="A161" s="2"/>
      <c r="B161" s="246" t="s">
        <v>283</v>
      </c>
      <c r="C161" s="247" t="s">
        <v>284</v>
      </c>
      <c r="D161" s="248" t="s">
        <v>285</v>
      </c>
      <c r="E161" s="375">
        <v>18.25</v>
      </c>
      <c r="F161" s="376">
        <v>34</v>
      </c>
      <c r="G161" s="249">
        <v>86.30136986301369</v>
      </c>
      <c r="H161" s="377" t="s">
        <v>454</v>
      </c>
      <c r="I161" s="250">
        <v>44630</v>
      </c>
      <c r="J161" s="251">
        <v>1.6146993318485459</v>
      </c>
      <c r="K161" s="251">
        <v>-10.486560721993332</v>
      </c>
      <c r="L161" s="252">
        <v>-23.92663609837432</v>
      </c>
      <c r="M161" s="252">
        <v>-62.25439503619441</v>
      </c>
      <c r="N161" s="253">
        <v>52.34</v>
      </c>
      <c r="O161" s="253">
        <v>16.96</v>
      </c>
      <c r="P161" s="254">
        <v>243.2647</v>
      </c>
      <c r="Q161" s="255">
        <v>23893.16408934</v>
      </c>
      <c r="R161" s="255">
        <v>30064.02</v>
      </c>
      <c r="S161" s="378">
        <v>48206</v>
      </c>
      <c r="T161" s="378">
        <v>42956</v>
      </c>
      <c r="U161" s="255">
        <v>8164.7449999999999</v>
      </c>
      <c r="V161" s="378">
        <v>18174.444</v>
      </c>
      <c r="W161" s="378">
        <v>14006.333000000001</v>
      </c>
      <c r="X161" s="377">
        <v>27.157861789607647</v>
      </c>
      <c r="Y161" s="377">
        <v>37.701622204704812</v>
      </c>
      <c r="Z161" s="377">
        <v>32.606231958282891</v>
      </c>
      <c r="AA161" s="255">
        <v>3794.2950000000001</v>
      </c>
      <c r="AB161" s="378">
        <v>8593.7999999999993</v>
      </c>
      <c r="AC161" s="378">
        <v>5800.1</v>
      </c>
      <c r="AD161" s="255">
        <v>13680.190000000006</v>
      </c>
      <c r="AE161" s="256">
        <v>37573.354089340006</v>
      </c>
      <c r="AF161" s="379">
        <v>2.1411129999999998</v>
      </c>
      <c r="AG161" s="257">
        <v>12.433872267205819</v>
      </c>
      <c r="AH161" s="258">
        <v>2.5443262411347516</v>
      </c>
      <c r="AI161" s="258">
        <v>2.6714241390009308</v>
      </c>
      <c r="AJ161" s="258">
        <v>3.9423076923076916</v>
      </c>
      <c r="AK161" s="258">
        <v>4.6019017237329525</v>
      </c>
      <c r="AL161" s="258">
        <v>2.0673729600388331</v>
      </c>
      <c r="AM161" s="258">
        <v>2.682597514234454</v>
      </c>
      <c r="AN161" s="259">
        <v>37.776741883195193</v>
      </c>
      <c r="AO161" s="257">
        <v>35.651000000000003</v>
      </c>
      <c r="AP161" s="257">
        <v>20.92</v>
      </c>
      <c r="AQ161" s="121">
        <v>1</v>
      </c>
    </row>
    <row r="162" spans="1:49" s="119" customFormat="1" ht="9" customHeight="1">
      <c r="A162" s="2"/>
      <c r="B162" s="246" t="s">
        <v>278</v>
      </c>
      <c r="C162" s="247" t="s">
        <v>31</v>
      </c>
      <c r="D162" s="248" t="s">
        <v>279</v>
      </c>
      <c r="E162" s="375">
        <v>27.12</v>
      </c>
      <c r="F162" s="376">
        <v>38</v>
      </c>
      <c r="G162" s="249">
        <v>40.117994100294972</v>
      </c>
      <c r="H162" s="377" t="s">
        <v>454</v>
      </c>
      <c r="I162" s="250">
        <v>44615</v>
      </c>
      <c r="J162" s="251">
        <v>2.9612756264236983</v>
      </c>
      <c r="K162" s="251">
        <v>-3.0389703253485778</v>
      </c>
      <c r="L162" s="252">
        <v>0.18100550404491766</v>
      </c>
      <c r="M162" s="252">
        <v>-18.846130827697639</v>
      </c>
      <c r="N162" s="253">
        <v>37.549999999999997</v>
      </c>
      <c r="O162" s="253">
        <v>23.08</v>
      </c>
      <c r="P162" s="254">
        <v>393.44060000000002</v>
      </c>
      <c r="Q162" s="255">
        <v>43757.155385189995</v>
      </c>
      <c r="R162" s="255">
        <v>43814.661</v>
      </c>
      <c r="S162" s="378">
        <v>63339</v>
      </c>
      <c r="T162" s="378">
        <v>61800</v>
      </c>
      <c r="U162" s="255">
        <v>7540.92</v>
      </c>
      <c r="V162" s="378">
        <v>19203.832999999999</v>
      </c>
      <c r="W162" s="378">
        <v>12945</v>
      </c>
      <c r="X162" s="377">
        <v>17.210951375385513</v>
      </c>
      <c r="Y162" s="377">
        <v>30.319128814790254</v>
      </c>
      <c r="Z162" s="377">
        <v>20.946601941747574</v>
      </c>
      <c r="AA162" s="255">
        <v>2365.7629999999999</v>
      </c>
      <c r="AB162" s="378">
        <v>11437.5</v>
      </c>
      <c r="AC162" s="378">
        <v>6716.9000000000005</v>
      </c>
      <c r="AD162" s="255">
        <v>8171.1919999999991</v>
      </c>
      <c r="AE162" s="256">
        <v>51928.347385189991</v>
      </c>
      <c r="AF162" s="379">
        <v>3.14</v>
      </c>
      <c r="AG162" s="257">
        <v>11.447320834503007</v>
      </c>
      <c r="AH162" s="258">
        <v>4.9360936093609364</v>
      </c>
      <c r="AI162" s="258">
        <v>4.1322687556492923</v>
      </c>
      <c r="AJ162" s="258">
        <v>6.6829149402875956</v>
      </c>
      <c r="AK162" s="258">
        <v>6.8862084977946978</v>
      </c>
      <c r="AL162" s="258">
        <v>2.704061599847801</v>
      </c>
      <c r="AM162" s="258">
        <v>4.0114598211811501</v>
      </c>
      <c r="AN162" s="259">
        <v>8.1837696786177805</v>
      </c>
      <c r="AO162" s="257">
        <v>24.355</v>
      </c>
      <c r="AP162" s="257">
        <v>12.200000000000001</v>
      </c>
      <c r="AQ162" s="121">
        <v>0</v>
      </c>
    </row>
    <row r="163" spans="1:49" s="119" customFormat="1" ht="9" customHeight="1">
      <c r="A163" s="2"/>
      <c r="B163" s="246" t="s">
        <v>280</v>
      </c>
      <c r="C163" s="247" t="s">
        <v>281</v>
      </c>
      <c r="D163" s="248" t="s">
        <v>282</v>
      </c>
      <c r="E163" s="375">
        <v>11.2</v>
      </c>
      <c r="F163" s="376">
        <v>16.5</v>
      </c>
      <c r="G163" s="249">
        <v>47.321428571428584</v>
      </c>
      <c r="H163" s="377" t="s">
        <v>394</v>
      </c>
      <c r="I163" s="250" t="s">
        <v>395</v>
      </c>
      <c r="J163" s="251">
        <v>3.8961038961038863</v>
      </c>
      <c r="K163" s="251">
        <v>-1.4084507042253502</v>
      </c>
      <c r="L163" s="252">
        <v>-0.72682148555220927</v>
      </c>
      <c r="M163" s="252">
        <v>-17.29434352385173</v>
      </c>
      <c r="N163" s="253">
        <v>16.53</v>
      </c>
      <c r="O163" s="253">
        <v>9.68</v>
      </c>
      <c r="P163" s="254">
        <v>114.66289999999999</v>
      </c>
      <c r="Q163" s="255">
        <v>11957.814452230001</v>
      </c>
      <c r="R163" s="255">
        <v>43814.661</v>
      </c>
      <c r="S163" s="378" t="s">
        <v>84</v>
      </c>
      <c r="T163" s="378" t="s">
        <v>84</v>
      </c>
      <c r="U163" s="255">
        <v>7532.8519999999999</v>
      </c>
      <c r="V163" s="378" t="s">
        <v>84</v>
      </c>
      <c r="W163" s="378" t="s">
        <v>84</v>
      </c>
      <c r="X163" s="377">
        <v>17.192537447682181</v>
      </c>
      <c r="Y163" s="377">
        <v>0</v>
      </c>
      <c r="Z163" s="377">
        <v>0</v>
      </c>
      <c r="AA163" s="255">
        <v>872.95100000000002</v>
      </c>
      <c r="AB163" s="378" t="s">
        <v>84</v>
      </c>
      <c r="AC163" s="378" t="s">
        <v>84</v>
      </c>
      <c r="AD163" s="255">
        <v>7403.0259999999998</v>
      </c>
      <c r="AE163" s="256">
        <v>19360.840452230001</v>
      </c>
      <c r="AF163" s="379">
        <v>2.13</v>
      </c>
      <c r="AG163" s="257">
        <v>18.967053556909331</v>
      </c>
      <c r="AH163" s="258" t="s">
        <v>84</v>
      </c>
      <c r="AI163" s="258" t="s">
        <v>84</v>
      </c>
      <c r="AJ163" s="258" t="s">
        <v>84</v>
      </c>
      <c r="AK163" s="258">
        <v>2.5701872879262728</v>
      </c>
      <c r="AL163" s="258">
        <v>0</v>
      </c>
      <c r="AM163" s="258">
        <v>0</v>
      </c>
      <c r="AN163" s="259">
        <v>8.040886920736936</v>
      </c>
      <c r="AO163" s="257" t="s">
        <v>84</v>
      </c>
      <c r="AP163" s="257" t="s">
        <v>84</v>
      </c>
      <c r="AQ163" s="121"/>
    </row>
    <row r="164" spans="1:49" s="119" customFormat="1" ht="9" customHeight="1">
      <c r="A164" s="2"/>
      <c r="B164" s="246" t="s">
        <v>286</v>
      </c>
      <c r="C164" s="247" t="s">
        <v>287</v>
      </c>
      <c r="D164" s="248" t="s">
        <v>288</v>
      </c>
      <c r="E164" s="375">
        <v>10.36</v>
      </c>
      <c r="F164" s="376">
        <v>18</v>
      </c>
      <c r="G164" s="249">
        <v>73.745173745173759</v>
      </c>
      <c r="H164" s="377" t="s">
        <v>518</v>
      </c>
      <c r="I164" s="250">
        <v>44671</v>
      </c>
      <c r="J164" s="251">
        <v>3.1872509960159334</v>
      </c>
      <c r="K164" s="251">
        <v>-8.3996463306808202</v>
      </c>
      <c r="L164" s="252">
        <v>-27.970520753667529</v>
      </c>
      <c r="M164" s="252">
        <v>-50.117964273677117</v>
      </c>
      <c r="N164" s="253">
        <v>23.39</v>
      </c>
      <c r="O164" s="253">
        <v>9.68</v>
      </c>
      <c r="P164" s="254">
        <v>233.0718</v>
      </c>
      <c r="Q164" s="255">
        <v>12229.564931099998</v>
      </c>
      <c r="R164" s="255">
        <v>16088.052</v>
      </c>
      <c r="S164" s="378">
        <v>26639</v>
      </c>
      <c r="T164" s="378">
        <v>23752</v>
      </c>
      <c r="U164" s="255">
        <v>3768.9290000000001</v>
      </c>
      <c r="V164" s="378">
        <v>8208.6</v>
      </c>
      <c r="W164" s="378">
        <v>5869.875</v>
      </c>
      <c r="X164" s="377">
        <v>23.426882260201548</v>
      </c>
      <c r="Y164" s="377">
        <v>30.814219752993733</v>
      </c>
      <c r="Z164" s="377">
        <v>24.713182047827551</v>
      </c>
      <c r="AA164" s="255">
        <v>672.79</v>
      </c>
      <c r="AB164" s="378">
        <v>4900.125</v>
      </c>
      <c r="AC164" s="378">
        <v>3050</v>
      </c>
      <c r="AD164" s="255">
        <v>-641.44899999999961</v>
      </c>
      <c r="AE164" s="256">
        <v>11588.115931099997</v>
      </c>
      <c r="AF164" s="379">
        <v>1.922928</v>
      </c>
      <c r="AG164" s="257">
        <v>19.076662877249341</v>
      </c>
      <c r="AH164" s="258">
        <v>2.5024826216484604</v>
      </c>
      <c r="AI164" s="258">
        <v>2.4981412639405205</v>
      </c>
      <c r="AJ164" s="258">
        <v>4.1075794621026889</v>
      </c>
      <c r="AK164" s="258">
        <v>3.0746442639540299</v>
      </c>
      <c r="AL164" s="258">
        <v>1.4117043017201467</v>
      </c>
      <c r="AM164" s="258">
        <v>1.9741674109073868</v>
      </c>
      <c r="AN164" s="259">
        <v>4.6542325519932177</v>
      </c>
      <c r="AO164" s="257">
        <v>20.151</v>
      </c>
      <c r="AP164" s="257">
        <v>12.108000000000001</v>
      </c>
      <c r="AQ164" s="121"/>
    </row>
    <row r="165" spans="1:49" s="119" customFormat="1" ht="9" customHeight="1">
      <c r="A165" s="2"/>
      <c r="B165" s="246" t="s">
        <v>378</v>
      </c>
      <c r="C165" s="247" t="s">
        <v>379</v>
      </c>
      <c r="D165" s="248" t="s">
        <v>380</v>
      </c>
      <c r="E165" s="375">
        <v>78.69</v>
      </c>
      <c r="F165" s="376">
        <v>95</v>
      </c>
      <c r="G165" s="249">
        <v>20.726903037234724</v>
      </c>
      <c r="H165" s="377" t="s">
        <v>454</v>
      </c>
      <c r="I165" s="250">
        <v>44679</v>
      </c>
      <c r="J165" s="251">
        <v>4.1699761715647155</v>
      </c>
      <c r="K165" s="251">
        <v>-5.5228718933845737</v>
      </c>
      <c r="L165" s="252">
        <v>4.8165809734395326</v>
      </c>
      <c r="M165" s="252">
        <v>-22.519471056803308</v>
      </c>
      <c r="N165" s="253">
        <v>118.46</v>
      </c>
      <c r="O165" s="253">
        <v>61.85</v>
      </c>
      <c r="P165" s="254">
        <v>2748.6010000000001</v>
      </c>
      <c r="Q165" s="255">
        <v>386175.84486675001</v>
      </c>
      <c r="R165" s="255">
        <v>206098</v>
      </c>
      <c r="S165" s="378">
        <v>261375</v>
      </c>
      <c r="T165" s="378">
        <v>220078</v>
      </c>
      <c r="U165" s="255">
        <v>84364</v>
      </c>
      <c r="V165" s="378">
        <v>156306.77300000002</v>
      </c>
      <c r="W165" s="378">
        <v>131479.09100000001</v>
      </c>
      <c r="X165" s="377">
        <v>40.933924637793673</v>
      </c>
      <c r="Y165" s="377">
        <v>59.801730463892881</v>
      </c>
      <c r="Z165" s="377">
        <v>59.74204191241288</v>
      </c>
      <c r="AA165" s="255">
        <v>26713</v>
      </c>
      <c r="AB165" s="378">
        <v>99752.650000000009</v>
      </c>
      <c r="AC165" s="378">
        <v>80769.600000000006</v>
      </c>
      <c r="AD165" s="255">
        <v>10472</v>
      </c>
      <c r="AE165" s="256">
        <v>396647.84486675001</v>
      </c>
      <c r="AF165" s="379">
        <v>14.106170000000001</v>
      </c>
      <c r="AG165" s="257">
        <v>18.258045412794839</v>
      </c>
      <c r="AH165" s="258">
        <v>3.8265002970885322</v>
      </c>
      <c r="AI165" s="258">
        <v>3.6693414367788804</v>
      </c>
      <c r="AJ165" s="258">
        <v>4.4913973494536155</v>
      </c>
      <c r="AK165" s="258">
        <v>4.7016244472375659</v>
      </c>
      <c r="AL165" s="258">
        <v>2.5376241685109191</v>
      </c>
      <c r="AM165" s="258">
        <v>3.0168131057945171</v>
      </c>
      <c r="AN165" s="259">
        <v>15.384780415845201</v>
      </c>
      <c r="AO165" s="257">
        <v>49.652999999999999</v>
      </c>
      <c r="AP165" s="257">
        <v>35.685000000000002</v>
      </c>
      <c r="AQ165" s="121">
        <v>1</v>
      </c>
    </row>
    <row r="166" spans="1:49" s="119" customFormat="1" ht="9" customHeight="1">
      <c r="A166" s="2"/>
      <c r="B166" s="246" t="s">
        <v>561</v>
      </c>
      <c r="C166" s="247" t="s">
        <v>562</v>
      </c>
      <c r="D166" s="248" t="s">
        <v>563</v>
      </c>
      <c r="E166" s="375">
        <v>13.16</v>
      </c>
      <c r="F166" s="376">
        <v>22</v>
      </c>
      <c r="G166" s="249">
        <v>67.173252279635264</v>
      </c>
      <c r="H166" s="377" t="s">
        <v>394</v>
      </c>
      <c r="I166" s="250" t="s">
        <v>395</v>
      </c>
      <c r="J166" s="251">
        <v>1.5432098765431945</v>
      </c>
      <c r="K166" s="251">
        <v>-21.908378827438881</v>
      </c>
      <c r="L166" s="252">
        <v>-2.0906182575701204</v>
      </c>
      <c r="M166" s="252" t="s">
        <v>84</v>
      </c>
      <c r="N166" s="253">
        <v>24.62</v>
      </c>
      <c r="O166" s="253">
        <v>9.69</v>
      </c>
      <c r="P166" s="254">
        <v>79.889189999999999</v>
      </c>
      <c r="Q166" s="255">
        <v>7578.9999957600012</v>
      </c>
      <c r="R166" s="255">
        <v>5411.3819999999996</v>
      </c>
      <c r="S166" s="378">
        <v>10742</v>
      </c>
      <c r="T166" s="378">
        <v>10946</v>
      </c>
      <c r="U166" s="255">
        <v>862.423</v>
      </c>
      <c r="V166" s="378">
        <v>3370</v>
      </c>
      <c r="W166" s="378">
        <v>3036</v>
      </c>
      <c r="X166" s="377">
        <v>15.937204211419562</v>
      </c>
      <c r="Y166" s="377">
        <v>31.372183950847145</v>
      </c>
      <c r="Z166" s="377">
        <v>27.736159327608256</v>
      </c>
      <c r="AA166" s="255">
        <v>-927.82799999999997</v>
      </c>
      <c r="AB166" s="378">
        <v>1838</v>
      </c>
      <c r="AC166" s="378">
        <v>1641</v>
      </c>
      <c r="AD166" s="255">
        <v>1363.9949999999997</v>
      </c>
      <c r="AE166" s="256">
        <v>8942.9949957600002</v>
      </c>
      <c r="AF166" s="379">
        <v>0.28867130000000002</v>
      </c>
      <c r="AG166" s="257">
        <v>2.2676458343781549</v>
      </c>
      <c r="AH166" s="258" t="s">
        <v>84</v>
      </c>
      <c r="AI166" s="258">
        <v>4.1298701298701301</v>
      </c>
      <c r="AJ166" s="258">
        <v>4.6254545454545459</v>
      </c>
      <c r="AK166" s="258">
        <v>10.369615601346439</v>
      </c>
      <c r="AL166" s="258">
        <v>2.6537077138753711</v>
      </c>
      <c r="AM166" s="258">
        <v>2.9456505256126482</v>
      </c>
      <c r="AN166" s="259">
        <v>-21.816278254621579</v>
      </c>
      <c r="AO166" s="257">
        <v>34</v>
      </c>
      <c r="AP166" s="257">
        <v>25</v>
      </c>
      <c r="AQ166" s="121">
        <v>0</v>
      </c>
      <c r="AS166" s="119" t="s">
        <v>525</v>
      </c>
      <c r="AT166" s="119">
        <v>44657</v>
      </c>
      <c r="AU166" s="119" t="s">
        <v>395</v>
      </c>
      <c r="AV166" s="119" t="s">
        <v>395</v>
      </c>
      <c r="AW166" s="119" t="e">
        <v>#N/A</v>
      </c>
    </row>
    <row r="167" spans="1:49" s="119" customFormat="1" ht="9" customHeight="1">
      <c r="A167" s="2"/>
      <c r="B167" s="246"/>
      <c r="C167" s="248"/>
      <c r="D167" s="248"/>
      <c r="E167" s="375"/>
      <c r="F167" s="376"/>
      <c r="G167" s="249"/>
      <c r="H167" s="377"/>
      <c r="I167" s="250"/>
      <c r="J167" s="251"/>
      <c r="K167" s="251"/>
      <c r="L167" s="252"/>
      <c r="M167" s="252"/>
      <c r="N167" s="253"/>
      <c r="O167" s="253"/>
      <c r="P167" s="254"/>
      <c r="Q167" s="255"/>
      <c r="R167" s="255"/>
      <c r="S167" s="378"/>
      <c r="T167" s="378"/>
      <c r="U167" s="255"/>
      <c r="V167" s="378"/>
      <c r="W167" s="378"/>
      <c r="X167" s="377"/>
      <c r="Y167" s="377"/>
      <c r="Z167" s="377"/>
      <c r="AA167" s="255"/>
      <c r="AB167" s="378"/>
      <c r="AC167" s="378"/>
      <c r="AD167" s="255"/>
      <c r="AE167" s="256"/>
      <c r="AF167" s="379"/>
      <c r="AG167" s="379"/>
      <c r="AH167" s="260"/>
      <c r="AI167" s="258"/>
      <c r="AJ167" s="258"/>
      <c r="AK167" s="258"/>
      <c r="AL167" s="258"/>
      <c r="AM167" s="258"/>
      <c r="AN167" s="259"/>
      <c r="AO167" s="257"/>
      <c r="AP167" s="257"/>
      <c r="AQ167" s="121">
        <v>0</v>
      </c>
    </row>
    <row r="168" spans="1:49" s="119" customFormat="1" ht="9" customHeight="1">
      <c r="A168" s="2"/>
      <c r="B168" s="384" t="s">
        <v>289</v>
      </c>
      <c r="C168" s="385"/>
      <c r="D168" s="385"/>
      <c r="E168" s="386"/>
      <c r="F168" s="387"/>
      <c r="G168" s="271"/>
      <c r="H168" s="272"/>
      <c r="I168" s="273"/>
      <c r="J168" s="274"/>
      <c r="K168" s="274"/>
      <c r="L168" s="275"/>
      <c r="M168" s="275"/>
      <c r="N168" s="276"/>
      <c r="O168" s="276"/>
      <c r="P168" s="276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331"/>
      <c r="AH168" s="278">
        <v>10.074564104576018</v>
      </c>
      <c r="AI168" s="278">
        <v>9.3139522122938843</v>
      </c>
      <c r="AJ168" s="278">
        <v>8.0771299919588344</v>
      </c>
      <c r="AK168" s="278">
        <v>8.3295666541464612</v>
      </c>
      <c r="AL168" s="278">
        <v>3.8867879797282812</v>
      </c>
      <c r="AM168" s="278">
        <v>3.6098185941945</v>
      </c>
      <c r="AN168" s="279">
        <v>46.306641712966723</v>
      </c>
      <c r="AO168" s="279">
        <v>20.614399999999996</v>
      </c>
      <c r="AP168" s="279">
        <v>16.218</v>
      </c>
      <c r="AQ168" s="121">
        <v>1</v>
      </c>
    </row>
    <row r="169" spans="1:49" s="119" customFormat="1" ht="3" customHeight="1">
      <c r="A169" s="2"/>
      <c r="B169" s="388"/>
      <c r="C169" s="389"/>
      <c r="D169" s="389"/>
      <c r="E169" s="390"/>
      <c r="F169" s="391"/>
      <c r="G169" s="280"/>
      <c r="H169" s="281"/>
      <c r="I169" s="282"/>
      <c r="J169" s="283"/>
      <c r="K169" s="283"/>
      <c r="L169" s="284"/>
      <c r="M169" s="284"/>
      <c r="N169" s="285"/>
      <c r="O169" s="285"/>
      <c r="P169" s="285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332"/>
      <c r="AH169" s="293"/>
      <c r="AI169" s="293"/>
      <c r="AJ169" s="293"/>
      <c r="AK169" s="293"/>
      <c r="AL169" s="293"/>
      <c r="AM169" s="293"/>
      <c r="AN169" s="294"/>
      <c r="AO169" s="294"/>
      <c r="AP169" s="294"/>
      <c r="AQ169" s="121">
        <v>1</v>
      </c>
    </row>
    <row r="170" spans="1:49" s="119" customFormat="1" ht="9" customHeight="1">
      <c r="A170" s="2"/>
      <c r="B170" s="246" t="s">
        <v>290</v>
      </c>
      <c r="C170" s="247" t="s">
        <v>291</v>
      </c>
      <c r="D170" s="248" t="s">
        <v>292</v>
      </c>
      <c r="E170" s="375">
        <v>40.82</v>
      </c>
      <c r="F170" s="376">
        <v>62</v>
      </c>
      <c r="G170" s="249">
        <v>51.886330230279263</v>
      </c>
      <c r="H170" s="377" t="s">
        <v>453</v>
      </c>
      <c r="I170" s="250">
        <v>44683</v>
      </c>
      <c r="J170" s="251">
        <v>4.1060953838306435</v>
      </c>
      <c r="K170" s="251">
        <v>1.4917951268025975</v>
      </c>
      <c r="L170" s="252">
        <v>-26.315029423444891</v>
      </c>
      <c r="M170" s="252">
        <v>-7.9178885630498463</v>
      </c>
      <c r="N170" s="253">
        <v>70.55</v>
      </c>
      <c r="O170" s="253">
        <v>38.72</v>
      </c>
      <c r="P170" s="254">
        <v>103.267</v>
      </c>
      <c r="Q170" s="255">
        <v>32073.910063899999</v>
      </c>
      <c r="R170" s="255">
        <v>58543.493999999999</v>
      </c>
      <c r="S170" s="378">
        <v>92724</v>
      </c>
      <c r="T170" s="378">
        <v>74915</v>
      </c>
      <c r="U170" s="255">
        <v>3995.587</v>
      </c>
      <c r="V170" s="378">
        <v>16868.332999999999</v>
      </c>
      <c r="W170" s="378">
        <v>15626.125</v>
      </c>
      <c r="X170" s="377">
        <v>6.8249889560742654</v>
      </c>
      <c r="Y170" s="377">
        <v>18.191981579742027</v>
      </c>
      <c r="Z170" s="377">
        <v>20.858472935994126</v>
      </c>
      <c r="AA170" s="255">
        <v>-6691.72</v>
      </c>
      <c r="AB170" s="378">
        <v>4668.2</v>
      </c>
      <c r="AC170" s="378">
        <v>4363.75</v>
      </c>
      <c r="AD170" s="255">
        <v>38371.885999999999</v>
      </c>
      <c r="AE170" s="256">
        <v>70445.796063899994</v>
      </c>
      <c r="AF170" s="379">
        <v>9.235398</v>
      </c>
      <c r="AG170" s="257">
        <v>22.437797227568485</v>
      </c>
      <c r="AH170" s="258">
        <v>8.5462097611630305</v>
      </c>
      <c r="AI170" s="258">
        <v>6.236738405577448</v>
      </c>
      <c r="AJ170" s="258">
        <v>7.2523792738808597</v>
      </c>
      <c r="AK170" s="258">
        <v>17.630900306738408</v>
      </c>
      <c r="AL170" s="258">
        <v>4.1762156381368571</v>
      </c>
      <c r="AM170" s="258">
        <v>4.5082063572318791</v>
      </c>
      <c r="AN170" s="259" t="s">
        <v>84</v>
      </c>
      <c r="AO170" s="257">
        <v>62.27</v>
      </c>
      <c r="AP170" s="257">
        <v>32.984999999999999</v>
      </c>
      <c r="AQ170" s="121">
        <v>0</v>
      </c>
    </row>
    <row r="171" spans="1:49" s="119" customFormat="1" ht="9" customHeight="1">
      <c r="A171" s="2"/>
      <c r="B171" s="246" t="s">
        <v>508</v>
      </c>
      <c r="C171" s="247" t="s">
        <v>509</v>
      </c>
      <c r="D171" s="248" t="s">
        <v>510</v>
      </c>
      <c r="E171" s="375">
        <v>19.010000000000002</v>
      </c>
      <c r="F171" s="376">
        <v>32</v>
      </c>
      <c r="G171" s="249">
        <v>68.332456601788522</v>
      </c>
      <c r="H171" s="377" t="s">
        <v>454</v>
      </c>
      <c r="I171" s="250">
        <v>44662</v>
      </c>
      <c r="J171" s="251">
        <v>-0.57531380753137462</v>
      </c>
      <c r="K171" s="251">
        <v>-9.9905303030302974</v>
      </c>
      <c r="L171" s="252">
        <v>-10.688278130138585</v>
      </c>
      <c r="M171" s="252">
        <v>-18.569286785178829</v>
      </c>
      <c r="N171" s="253">
        <v>29.93</v>
      </c>
      <c r="O171" s="253">
        <v>18.59</v>
      </c>
      <c r="P171" s="254">
        <v>170.95820000000001</v>
      </c>
      <c r="Q171" s="255">
        <v>22519.449999999997</v>
      </c>
      <c r="R171" s="255">
        <v>81501</v>
      </c>
      <c r="S171" s="378">
        <v>123395</v>
      </c>
      <c r="T171" s="378">
        <v>130049</v>
      </c>
      <c r="U171" s="255">
        <v>4997</v>
      </c>
      <c r="V171" s="378">
        <v>4673.6000000000004</v>
      </c>
      <c r="W171" s="378">
        <v>4995.6670000000004</v>
      </c>
      <c r="X171" s="377">
        <v>6.1312131139495216</v>
      </c>
      <c r="Y171" s="377">
        <v>3.7875116495806154</v>
      </c>
      <c r="Z171" s="377">
        <v>3.8413728671500746</v>
      </c>
      <c r="AA171" s="255">
        <v>3905</v>
      </c>
      <c r="AB171" s="378">
        <v>2004.3</v>
      </c>
      <c r="AC171" s="378">
        <v>2240.2220000000002</v>
      </c>
      <c r="AD171" s="255">
        <v>10208</v>
      </c>
      <c r="AE171" s="256">
        <v>32727.449999999997</v>
      </c>
      <c r="AF171" s="379">
        <v>1.2017770000000001</v>
      </c>
      <c r="AG171" s="257">
        <v>6.2171622255091465</v>
      </c>
      <c r="AH171" s="258">
        <v>11.304093567251462</v>
      </c>
      <c r="AI171" s="258">
        <v>11.192819918934568</v>
      </c>
      <c r="AJ171" s="258">
        <v>9.9793495095508504</v>
      </c>
      <c r="AK171" s="258">
        <v>6.5494196517910739</v>
      </c>
      <c r="AL171" s="258">
        <v>7.0026211057856891</v>
      </c>
      <c r="AM171" s="258">
        <v>6.5511672415315099</v>
      </c>
      <c r="AN171" s="259">
        <v>37.238354074285986</v>
      </c>
      <c r="AO171" s="257">
        <v>16.033000000000001</v>
      </c>
      <c r="AP171" s="257">
        <v>16.583000000000002</v>
      </c>
      <c r="AQ171" s="121"/>
    </row>
    <row r="172" spans="1:49" s="119" customFormat="1" ht="9" customHeight="1">
      <c r="A172" s="2"/>
      <c r="B172" s="246" t="s">
        <v>293</v>
      </c>
      <c r="C172" s="247" t="s">
        <v>294</v>
      </c>
      <c r="D172" s="248" t="s">
        <v>295</v>
      </c>
      <c r="E172" s="375">
        <v>119.95</v>
      </c>
      <c r="F172" s="376" t="s">
        <v>452</v>
      </c>
      <c r="G172" s="249" t="s">
        <v>93</v>
      </c>
      <c r="H172" s="377" t="s">
        <v>394</v>
      </c>
      <c r="I172" s="250" t="s">
        <v>395</v>
      </c>
      <c r="J172" s="251">
        <v>-0.64606974240040138</v>
      </c>
      <c r="K172" s="251">
        <v>-6.7987567987567887</v>
      </c>
      <c r="L172" s="252">
        <v>-17.202772102269591</v>
      </c>
      <c r="M172" s="252">
        <v>-14.187192823058925</v>
      </c>
      <c r="N172" s="253">
        <v>189.98</v>
      </c>
      <c r="O172" s="253">
        <v>100.02</v>
      </c>
      <c r="P172" s="254">
        <v>0.20318549999999999</v>
      </c>
      <c r="Q172" s="255">
        <v>16421.390016730002</v>
      </c>
      <c r="R172" s="255">
        <v>8317.6910000000007</v>
      </c>
      <c r="S172" s="378" t="s">
        <v>84</v>
      </c>
      <c r="T172" s="378" t="s">
        <v>84</v>
      </c>
      <c r="U172" s="255">
        <v>2382.6170000000002</v>
      </c>
      <c r="V172" s="378" t="s">
        <v>84</v>
      </c>
      <c r="W172" s="378" t="s">
        <v>84</v>
      </c>
      <c r="X172" s="377">
        <v>28.645173281863922</v>
      </c>
      <c r="Y172" s="377">
        <v>0</v>
      </c>
      <c r="Z172" s="377">
        <v>0</v>
      </c>
      <c r="AA172" s="255">
        <v>1150.6130000000001</v>
      </c>
      <c r="AB172" s="378" t="s">
        <v>84</v>
      </c>
      <c r="AC172" s="378" t="s">
        <v>84</v>
      </c>
      <c r="AD172" s="255">
        <v>6058.6860000000006</v>
      </c>
      <c r="AE172" s="256">
        <v>22480.076016730003</v>
      </c>
      <c r="AF172" s="379">
        <v>5.9266769999999998</v>
      </c>
      <c r="AG172" s="257">
        <v>4.9409564210256471</v>
      </c>
      <c r="AH172" s="258" t="s">
        <v>84</v>
      </c>
      <c r="AI172" s="258" t="s">
        <v>84</v>
      </c>
      <c r="AJ172" s="258" t="s">
        <v>84</v>
      </c>
      <c r="AK172" s="258">
        <v>9.4350355162957378</v>
      </c>
      <c r="AL172" s="258">
        <v>0</v>
      </c>
      <c r="AM172" s="258">
        <v>0</v>
      </c>
      <c r="AN172" s="259">
        <v>207.39987104025488</v>
      </c>
      <c r="AO172" s="257" t="s">
        <v>84</v>
      </c>
      <c r="AP172" s="257" t="s">
        <v>84</v>
      </c>
      <c r="AQ172" s="121"/>
    </row>
    <row r="173" spans="1:49" s="119" customFormat="1" ht="9" customHeight="1">
      <c r="A173" s="2"/>
      <c r="B173" s="246" t="s">
        <v>413</v>
      </c>
      <c r="C173" s="247" t="s">
        <v>414</v>
      </c>
      <c r="D173" s="248" t="s">
        <v>415</v>
      </c>
      <c r="E173" s="375">
        <v>22.32</v>
      </c>
      <c r="F173" s="376">
        <v>23.280000686645508</v>
      </c>
      <c r="G173" s="249">
        <v>4.3010783451859602</v>
      </c>
      <c r="H173" s="377" t="s">
        <v>394</v>
      </c>
      <c r="I173" s="250" t="s">
        <v>395</v>
      </c>
      <c r="J173" s="251">
        <v>8.402136959689166</v>
      </c>
      <c r="K173" s="251">
        <v>8.1395348837209234</v>
      </c>
      <c r="L173" s="252">
        <v>81.330733609554002</v>
      </c>
      <c r="M173" s="252">
        <v>77.072590241967461</v>
      </c>
      <c r="N173" s="253">
        <v>24.44</v>
      </c>
      <c r="O173" s="253">
        <v>11.34</v>
      </c>
      <c r="P173" s="254">
        <v>48.706380000000003</v>
      </c>
      <c r="Q173" s="255">
        <v>5725.4807336999993</v>
      </c>
      <c r="R173" s="255">
        <v>945.44600000000003</v>
      </c>
      <c r="S173" s="378">
        <v>2981</v>
      </c>
      <c r="T173" s="378">
        <v>3002.75</v>
      </c>
      <c r="U173" s="255">
        <v>789.00599999999997</v>
      </c>
      <c r="V173" s="378">
        <v>1965.75</v>
      </c>
      <c r="W173" s="378">
        <v>2000.5</v>
      </c>
      <c r="X173" s="377">
        <v>83.453311981858292</v>
      </c>
      <c r="Y173" s="377">
        <v>65.942636699094265</v>
      </c>
      <c r="Z173" s="377">
        <v>66.622262925651484</v>
      </c>
      <c r="AA173" s="255">
        <v>123.953</v>
      </c>
      <c r="AB173" s="378">
        <v>803</v>
      </c>
      <c r="AC173" s="378">
        <v>775.75</v>
      </c>
      <c r="AD173" s="255">
        <v>-2615.4399999999996</v>
      </c>
      <c r="AE173" s="256">
        <v>3110.0407336999997</v>
      </c>
      <c r="AF173" s="379">
        <v>1.708415</v>
      </c>
      <c r="AG173" s="257">
        <v>7.9313609593425953</v>
      </c>
      <c r="AH173" s="258">
        <v>7.1324503311258276</v>
      </c>
      <c r="AI173" s="258">
        <v>7.1018793273986152</v>
      </c>
      <c r="AJ173" s="258">
        <v>7.3440163654960777</v>
      </c>
      <c r="AK173" s="258">
        <v>3.9417200042838707</v>
      </c>
      <c r="AL173" s="258">
        <v>1.5821140703039551</v>
      </c>
      <c r="AM173" s="258">
        <v>1.5546317089227693</v>
      </c>
      <c r="AN173" s="259">
        <v>4.4017266848734913</v>
      </c>
      <c r="AO173" s="257">
        <v>16.440000000000001</v>
      </c>
      <c r="AP173" s="257">
        <v>11.200000000000001</v>
      </c>
      <c r="AQ173" s="121"/>
    </row>
    <row r="174" spans="1:49" s="119" customFormat="1" ht="9" customHeight="1">
      <c r="A174" s="2"/>
      <c r="B174" s="246" t="s">
        <v>296</v>
      </c>
      <c r="C174" s="247" t="s">
        <v>30</v>
      </c>
      <c r="D174" s="248" t="s">
        <v>297</v>
      </c>
      <c r="E174" s="375">
        <v>33.57</v>
      </c>
      <c r="F174" s="376">
        <v>36</v>
      </c>
      <c r="G174" s="249">
        <v>7.2386058981233292</v>
      </c>
      <c r="H174" s="377" t="s">
        <v>454</v>
      </c>
      <c r="I174" s="250">
        <v>44665</v>
      </c>
      <c r="J174" s="251">
        <v>3.4833538840937095</v>
      </c>
      <c r="K174" s="251">
        <v>10.865257595772793</v>
      </c>
      <c r="L174" s="252">
        <v>29.085595631777284</v>
      </c>
      <c r="M174" s="252">
        <v>73.811742777260008</v>
      </c>
      <c r="N174" s="253">
        <v>35.29</v>
      </c>
      <c r="O174" s="253">
        <v>23.79</v>
      </c>
      <c r="P174" s="254">
        <v>2486.587</v>
      </c>
      <c r="Q174" s="255">
        <v>460870.60170987993</v>
      </c>
      <c r="R174" s="255">
        <v>272069</v>
      </c>
      <c r="S174" s="378">
        <v>565871</v>
      </c>
      <c r="T174" s="378">
        <v>468323</v>
      </c>
      <c r="U174" s="255">
        <v>111198</v>
      </c>
      <c r="V174" s="378">
        <v>287878.538</v>
      </c>
      <c r="W174" s="378">
        <v>263457.15399999998</v>
      </c>
      <c r="X174" s="377">
        <v>40.871249572718689</v>
      </c>
      <c r="Y174" s="377">
        <v>50.873527358708955</v>
      </c>
      <c r="Z174" s="377">
        <v>56.255437806812814</v>
      </c>
      <c r="AA174" s="255">
        <v>7108</v>
      </c>
      <c r="AB174" s="378">
        <v>137290.769</v>
      </c>
      <c r="AC174" s="378">
        <v>117930.692</v>
      </c>
      <c r="AD174" s="255">
        <v>265531</v>
      </c>
      <c r="AE174" s="256">
        <v>726401.60170987993</v>
      </c>
      <c r="AF174" s="379">
        <v>7.8306469999999999</v>
      </c>
      <c r="AG174" s="257">
        <v>23.092440327020284</v>
      </c>
      <c r="AH174" s="258">
        <v>4.0573819485953377</v>
      </c>
      <c r="AI174" s="258">
        <v>3.0584842750292873</v>
      </c>
      <c r="AJ174" s="258">
        <v>3.570376604249947</v>
      </c>
      <c r="AK174" s="258">
        <v>6.5325059957002818</v>
      </c>
      <c r="AL174" s="258">
        <v>2.5232919645780609</v>
      </c>
      <c r="AM174" s="258">
        <v>2.7571906500966756</v>
      </c>
      <c r="AN174" s="259">
        <v>2.3538333407842686</v>
      </c>
      <c r="AO174" s="257">
        <v>33.393999999999998</v>
      </c>
      <c r="AP174" s="257">
        <v>26.091000000000001</v>
      </c>
      <c r="AQ174" s="121">
        <v>0</v>
      </c>
    </row>
    <row r="175" spans="1:49" s="119" customFormat="1" ht="9" customHeight="1">
      <c r="A175" s="2"/>
      <c r="B175" s="246" t="s">
        <v>434</v>
      </c>
      <c r="C175" s="247" t="s">
        <v>435</v>
      </c>
      <c r="D175" s="248" t="s">
        <v>436</v>
      </c>
      <c r="E175" s="375">
        <v>25.49</v>
      </c>
      <c r="F175" s="376">
        <v>36.611110687255859</v>
      </c>
      <c r="G175" s="249">
        <v>43.629308306221517</v>
      </c>
      <c r="H175" s="377" t="s">
        <v>394</v>
      </c>
      <c r="I175" s="250" t="s">
        <v>395</v>
      </c>
      <c r="J175" s="251">
        <v>5.0267820354346959</v>
      </c>
      <c r="K175" s="251">
        <v>-4.5318352059925182</v>
      </c>
      <c r="L175" s="252">
        <v>23.318819545234625</v>
      </c>
      <c r="M175" s="252">
        <v>40.286186020913561</v>
      </c>
      <c r="N175" s="253">
        <v>29.69</v>
      </c>
      <c r="O175" s="253">
        <v>16.22</v>
      </c>
      <c r="P175" s="254">
        <v>477.84140000000002</v>
      </c>
      <c r="Q175" s="255">
        <v>22375.085859750001</v>
      </c>
      <c r="R175" s="255">
        <v>1904.1849999999999</v>
      </c>
      <c r="S175" s="378">
        <v>6388.75</v>
      </c>
      <c r="T175" s="378">
        <v>8033.125</v>
      </c>
      <c r="U175" s="255">
        <v>1786.549</v>
      </c>
      <c r="V175" s="378">
        <v>4618.625</v>
      </c>
      <c r="W175" s="378">
        <v>5912.125</v>
      </c>
      <c r="X175" s="377">
        <v>93.822238910610054</v>
      </c>
      <c r="Y175" s="377">
        <v>72.29309332811583</v>
      </c>
      <c r="Z175" s="377">
        <v>73.596825643818562</v>
      </c>
      <c r="AA175" s="255">
        <v>452.76600000000002</v>
      </c>
      <c r="AB175" s="378">
        <v>2443.75</v>
      </c>
      <c r="AC175" s="378">
        <v>2920.25</v>
      </c>
      <c r="AD175" s="255">
        <v>-749.57299999999987</v>
      </c>
      <c r="AE175" s="256">
        <v>21625.512859750001</v>
      </c>
      <c r="AF175" s="379">
        <v>0</v>
      </c>
      <c r="AG175" s="257" t="s">
        <v>84</v>
      </c>
      <c r="AH175" s="258">
        <v>8.8667366211962229</v>
      </c>
      <c r="AI175" s="258">
        <v>8.8636363636363651</v>
      </c>
      <c r="AJ175" s="258">
        <v>7.4166179052077243</v>
      </c>
      <c r="AK175" s="258">
        <v>12.104629013673849</v>
      </c>
      <c r="AL175" s="258">
        <v>4.6822404632872336</v>
      </c>
      <c r="AM175" s="258">
        <v>3.6578240243144386</v>
      </c>
      <c r="AN175" s="259">
        <v>17.038072735826969</v>
      </c>
      <c r="AO175" s="257">
        <v>29.251999999999999</v>
      </c>
      <c r="AP175" s="257">
        <v>17.065000000000001</v>
      </c>
      <c r="AQ175" s="121">
        <v>0</v>
      </c>
    </row>
    <row r="176" spans="1:49" s="119" customFormat="1" ht="9" customHeight="1">
      <c r="A176" s="2"/>
      <c r="B176" s="246" t="s">
        <v>298</v>
      </c>
      <c r="C176" s="247" t="s">
        <v>54</v>
      </c>
      <c r="D176" s="248" t="s">
        <v>299</v>
      </c>
      <c r="E176" s="375">
        <v>12.22</v>
      </c>
      <c r="F176" s="376">
        <v>20</v>
      </c>
      <c r="G176" s="249">
        <v>63.666121112929616</v>
      </c>
      <c r="H176" s="377" t="s">
        <v>453</v>
      </c>
      <c r="I176" s="250">
        <v>44680</v>
      </c>
      <c r="J176" s="251">
        <v>-0.48859934853419107</v>
      </c>
      <c r="K176" s="251">
        <v>-6.5034429992348874</v>
      </c>
      <c r="L176" s="252">
        <v>-14.932126696832571</v>
      </c>
      <c r="M176" s="252">
        <v>-35.538323574405226</v>
      </c>
      <c r="N176" s="253">
        <v>21.7</v>
      </c>
      <c r="O176" s="253">
        <v>11.56</v>
      </c>
      <c r="P176" s="254">
        <v>137.48580000000001</v>
      </c>
      <c r="Q176" s="255">
        <v>13950.546616079999</v>
      </c>
      <c r="R176" s="255">
        <v>74058.055999999997</v>
      </c>
      <c r="S176" s="378">
        <v>111620</v>
      </c>
      <c r="T176" s="378">
        <v>108259</v>
      </c>
      <c r="U176" s="255">
        <v>2384.1610000000001</v>
      </c>
      <c r="V176" s="378">
        <v>3613.7269999999999</v>
      </c>
      <c r="W176" s="378">
        <v>3812.364</v>
      </c>
      <c r="X176" s="377">
        <v>3.219313507230058</v>
      </c>
      <c r="Y176" s="377">
        <v>3.237526428955384</v>
      </c>
      <c r="Z176" s="377">
        <v>3.5215215363156873</v>
      </c>
      <c r="AA176" s="255">
        <v>893.38300000000004</v>
      </c>
      <c r="AB176" s="378">
        <v>849</v>
      </c>
      <c r="AC176" s="378">
        <v>1145</v>
      </c>
      <c r="AD176" s="255">
        <v>13262.480999999998</v>
      </c>
      <c r="AE176" s="256">
        <v>27213.027616079999</v>
      </c>
      <c r="AF176" s="379">
        <v>0.37040000000000001</v>
      </c>
      <c r="AG176" s="257">
        <v>2.9608314271739347</v>
      </c>
      <c r="AH176" s="258">
        <v>19.012158054711247</v>
      </c>
      <c r="AI176" s="258">
        <v>16.352941176470587</v>
      </c>
      <c r="AJ176" s="258">
        <v>12.075289575289574</v>
      </c>
      <c r="AK176" s="258">
        <v>11.414089743133957</v>
      </c>
      <c r="AL176" s="258">
        <v>7.530460274414752</v>
      </c>
      <c r="AM176" s="258">
        <v>7.1380979403016074</v>
      </c>
      <c r="AN176" s="259">
        <v>9.407992401774786</v>
      </c>
      <c r="AO176" s="257">
        <v>7.9530000000000003</v>
      </c>
      <c r="AP176" s="257">
        <v>10.151</v>
      </c>
      <c r="AQ176" s="121">
        <v>1</v>
      </c>
    </row>
    <row r="177" spans="1:65" s="119" customFormat="1" ht="9" customHeight="1">
      <c r="A177" s="2"/>
      <c r="B177" s="246" t="s">
        <v>541</v>
      </c>
      <c r="C177" s="247" t="s">
        <v>542</v>
      </c>
      <c r="D177" s="248" t="s">
        <v>543</v>
      </c>
      <c r="E177" s="375">
        <v>41.52</v>
      </c>
      <c r="F177" s="376">
        <v>86.587501525878906</v>
      </c>
      <c r="G177" s="249">
        <v>108.54407881955419</v>
      </c>
      <c r="H177" s="377" t="s">
        <v>394</v>
      </c>
      <c r="I177" s="250" t="s">
        <v>395</v>
      </c>
      <c r="J177" s="251">
        <v>2.6198714780029775</v>
      </c>
      <c r="K177" s="251">
        <v>-10.188189487345866</v>
      </c>
      <c r="L177" s="252">
        <v>23.755588673621485</v>
      </c>
      <c r="M177" s="252">
        <v>6.0536398467432972</v>
      </c>
      <c r="N177" s="253">
        <v>49.98</v>
      </c>
      <c r="O177" s="253">
        <v>26.35</v>
      </c>
      <c r="P177" s="254">
        <v>184.7672</v>
      </c>
      <c r="Q177" s="255">
        <v>8306.3161980000004</v>
      </c>
      <c r="R177" s="255">
        <v>204.25399999999999</v>
      </c>
      <c r="S177" s="378">
        <v>2747.1669999999999</v>
      </c>
      <c r="T177" s="378">
        <v>7005.6670000000004</v>
      </c>
      <c r="U177" s="255">
        <v>-129.898</v>
      </c>
      <c r="V177" s="378">
        <v>1759.8330000000001</v>
      </c>
      <c r="W177" s="378">
        <v>3975</v>
      </c>
      <c r="X177" s="377">
        <v>0</v>
      </c>
      <c r="Y177" s="377">
        <v>64.059920638242957</v>
      </c>
      <c r="Z177" s="377">
        <v>56.739779381463606</v>
      </c>
      <c r="AA177" s="255">
        <v>-259.233</v>
      </c>
      <c r="AB177" s="378">
        <v>1042</v>
      </c>
      <c r="AC177" s="378">
        <v>3078.3330000000001</v>
      </c>
      <c r="AD177" s="255">
        <v>-2434.1619999999998</v>
      </c>
      <c r="AE177" s="256">
        <v>5872.1541980000002</v>
      </c>
      <c r="AF177" s="379">
        <v>0</v>
      </c>
      <c r="AG177" s="257" t="s">
        <v>84</v>
      </c>
      <c r="AH177" s="258">
        <v>5.4485049833887045</v>
      </c>
      <c r="AI177" s="258">
        <v>8.4068074636046752</v>
      </c>
      <c r="AJ177" s="258">
        <v>2.8561476837338904</v>
      </c>
      <c r="AK177" s="258">
        <v>-45.20588614143405</v>
      </c>
      <c r="AL177" s="258">
        <v>3.3367678626324202</v>
      </c>
      <c r="AM177" s="258">
        <v>1.4772714963522013</v>
      </c>
      <c r="AN177" s="259">
        <v>-39.460290928486252</v>
      </c>
      <c r="AO177" s="257">
        <v>24.998000000000001</v>
      </c>
      <c r="AP177" s="257">
        <v>43.993000000000002</v>
      </c>
      <c r="AQ177" s="121">
        <v>0</v>
      </c>
      <c r="AS177" s="119" t="s">
        <v>525</v>
      </c>
      <c r="AT177" s="119">
        <v>44657</v>
      </c>
      <c r="AU177" s="119" t="s">
        <v>395</v>
      </c>
      <c r="AV177" s="119" t="s">
        <v>395</v>
      </c>
      <c r="AW177" s="119" t="e">
        <v>#N/A</v>
      </c>
    </row>
    <row r="178" spans="1:65" s="404" customFormat="1" ht="9" customHeight="1">
      <c r="A178" s="395"/>
      <c r="B178" s="246"/>
      <c r="C178" s="247"/>
      <c r="D178" s="248"/>
      <c r="E178" s="375"/>
      <c r="F178" s="376"/>
      <c r="G178" s="249"/>
      <c r="H178" s="377"/>
      <c r="I178" s="250"/>
      <c r="J178" s="251"/>
      <c r="K178" s="251"/>
      <c r="L178" s="252"/>
      <c r="M178" s="252"/>
      <c r="N178" s="253"/>
      <c r="O178" s="253"/>
      <c r="P178" s="254"/>
      <c r="Q178" s="255"/>
      <c r="R178" s="255"/>
      <c r="S178" s="378"/>
      <c r="T178" s="378"/>
      <c r="U178" s="255"/>
      <c r="V178" s="378"/>
      <c r="W178" s="378"/>
      <c r="X178" s="377"/>
      <c r="Y178" s="377"/>
      <c r="Z178" s="377"/>
      <c r="AA178" s="255"/>
      <c r="AB178" s="378"/>
      <c r="AC178" s="378"/>
      <c r="AD178" s="255"/>
      <c r="AE178" s="256"/>
      <c r="AF178" s="379"/>
      <c r="AG178" s="257"/>
      <c r="AH178" s="258"/>
      <c r="AI178" s="258"/>
      <c r="AJ178" s="258"/>
      <c r="AK178" s="258"/>
      <c r="AL178" s="258"/>
      <c r="AM178" s="258"/>
      <c r="AN178" s="259"/>
      <c r="AO178" s="257"/>
      <c r="AP178" s="257"/>
      <c r="AQ178" s="396"/>
      <c r="AR178" s="397"/>
      <c r="AS178" s="398"/>
      <c r="AT178" s="398"/>
      <c r="AU178" s="399"/>
      <c r="AV178" s="400"/>
      <c r="AW178" s="401"/>
      <c r="AX178" s="402"/>
      <c r="AY178" s="403"/>
      <c r="AZ178" s="403"/>
      <c r="BA178" s="403"/>
    </row>
    <row r="179" spans="1:65" s="405" customFormat="1" ht="9" customHeight="1">
      <c r="A179" s="395"/>
      <c r="B179" s="384" t="s">
        <v>558</v>
      </c>
      <c r="C179" s="385"/>
      <c r="D179" s="385"/>
      <c r="E179" s="386"/>
      <c r="F179" s="387"/>
      <c r="G179" s="271"/>
      <c r="H179" s="272"/>
      <c r="I179" s="273"/>
      <c r="J179" s="274"/>
      <c r="K179" s="274"/>
      <c r="L179" s="275"/>
      <c r="M179" s="275"/>
      <c r="N179" s="276"/>
      <c r="O179" s="276"/>
      <c r="P179" s="276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331"/>
      <c r="AH179" s="278">
        <v>30.105469538298912</v>
      </c>
      <c r="AI179" s="278">
        <v>22.392961334452377</v>
      </c>
      <c r="AJ179" s="278">
        <v>61.597146853821172</v>
      </c>
      <c r="AK179" s="278">
        <v>17.051216196978135</v>
      </c>
      <c r="AL179" s="278">
        <v>7.6998560364613713</v>
      </c>
      <c r="AM179" s="278">
        <v>6.1011945161431234</v>
      </c>
      <c r="AN179" s="279">
        <v>-13.181629047458218</v>
      </c>
      <c r="AO179" s="279">
        <v>7.9748580246913559</v>
      </c>
      <c r="AP179" s="279">
        <v>16.889623456790119</v>
      </c>
      <c r="AQ179" s="406"/>
      <c r="AR179" s="397"/>
      <c r="AS179" s="398"/>
      <c r="AT179" s="398"/>
      <c r="AU179" s="399" t="str">
        <f>IFERROR(VLOOKUP(C179,[1]TARGET!$K:$N,2,FALSE),"")</f>
        <v/>
      </c>
      <c r="AV179" s="400" t="e">
        <f>BDP($D179, "BEST_TARGET_PRICE", "Fill", "B")</f>
        <v>#N/A</v>
      </c>
      <c r="AW179" s="401"/>
      <c r="AX179" s="402"/>
      <c r="AY179" s="403"/>
      <c r="AZ179" s="403"/>
      <c r="BA179" s="403"/>
      <c r="BB179" s="404"/>
      <c r="BC179" s="404"/>
      <c r="BD179" s="404"/>
      <c r="BE179" s="404"/>
      <c r="BF179" s="404"/>
      <c r="BG179" s="404"/>
      <c r="BH179" s="404"/>
      <c r="BI179" s="404"/>
      <c r="BJ179" s="404"/>
      <c r="BK179" s="404"/>
      <c r="BL179" s="404"/>
      <c r="BM179" s="404"/>
    </row>
    <row r="180" spans="1:65" s="405" customFormat="1" ht="9" customHeight="1">
      <c r="A180" s="395"/>
      <c r="B180" s="388"/>
      <c r="C180" s="389"/>
      <c r="D180" s="389"/>
      <c r="E180" s="390"/>
      <c r="F180" s="391"/>
      <c r="G180" s="280"/>
      <c r="H180" s="281"/>
      <c r="I180" s="282"/>
      <c r="J180" s="283"/>
      <c r="K180" s="283"/>
      <c r="L180" s="284"/>
      <c r="M180" s="284"/>
      <c r="N180" s="285"/>
      <c r="O180" s="285"/>
      <c r="P180" s="285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332"/>
      <c r="AH180" s="289"/>
      <c r="AI180" s="289"/>
      <c r="AJ180" s="289"/>
      <c r="AK180" s="289"/>
      <c r="AL180" s="289"/>
      <c r="AM180" s="289"/>
      <c r="AN180" s="290"/>
      <c r="AO180" s="290"/>
      <c r="AP180" s="290"/>
      <c r="AQ180" s="406"/>
      <c r="AR180" s="397"/>
      <c r="AS180" s="398"/>
      <c r="AT180" s="398"/>
      <c r="AU180" s="399" t="str">
        <f>IFERROR(VLOOKUP(C180,[1]TARGET!$K:$N,2,FALSE),"")</f>
        <v/>
      </c>
      <c r="AV180" s="400" t="e">
        <f>BDP($D180, "BEST_TARGET_PRICE", "Fill", "B")</f>
        <v>#N/A</v>
      </c>
      <c r="AW180" s="401"/>
      <c r="AX180" s="402"/>
      <c r="AY180" s="403"/>
      <c r="AZ180" s="403"/>
      <c r="BA180" s="403"/>
      <c r="BB180" s="404"/>
      <c r="BC180" s="404"/>
      <c r="BD180" s="404"/>
      <c r="BE180" s="404"/>
      <c r="BF180" s="404"/>
      <c r="BG180" s="404"/>
      <c r="BH180" s="404"/>
      <c r="BI180" s="404"/>
      <c r="BJ180" s="404"/>
      <c r="BK180" s="404"/>
      <c r="BL180" s="404"/>
      <c r="BM180" s="404"/>
    </row>
    <row r="181" spans="1:65" s="405" customFormat="1" ht="9" customHeight="1">
      <c r="A181" s="395"/>
      <c r="B181" s="246" t="s">
        <v>556</v>
      </c>
      <c r="C181" s="247" t="s">
        <v>557</v>
      </c>
      <c r="D181" s="248" t="s">
        <v>610</v>
      </c>
      <c r="E181" s="375">
        <v>31.85</v>
      </c>
      <c r="F181" s="376">
        <v>60</v>
      </c>
      <c r="G181" s="249">
        <v>88.383045525902659</v>
      </c>
      <c r="H181" s="377" t="s">
        <v>454</v>
      </c>
      <c r="I181" s="250">
        <v>44650</v>
      </c>
      <c r="J181" s="251">
        <v>-5.3773024361259525</v>
      </c>
      <c r="K181" s="251">
        <v>-13.286142118159528</v>
      </c>
      <c r="L181" s="252">
        <v>-28.814089669661612</v>
      </c>
      <c r="M181" s="252">
        <v>-54.617993217634151</v>
      </c>
      <c r="N181" s="253">
        <v>77.3</v>
      </c>
      <c r="O181" s="253">
        <v>31.22</v>
      </c>
      <c r="P181" s="254">
        <v>165.08760000000001</v>
      </c>
      <c r="Q181" s="255">
        <v>64934.859106499993</v>
      </c>
      <c r="R181" s="255">
        <v>14029.407999999999</v>
      </c>
      <c r="S181" s="378">
        <v>26630</v>
      </c>
      <c r="T181" s="378">
        <v>30129</v>
      </c>
      <c r="U181" s="255">
        <v>2487.8440000000001</v>
      </c>
      <c r="V181" s="378">
        <v>6634.9090000000006</v>
      </c>
      <c r="W181" s="378">
        <v>8373.3330000000005</v>
      </c>
      <c r="X181" s="377">
        <v>17.733064716629528</v>
      </c>
      <c r="Y181" s="377">
        <v>24.915167104769058</v>
      </c>
      <c r="Z181" s="377">
        <v>27.791606093796677</v>
      </c>
      <c r="AA181" s="255">
        <v>428.32900000000001</v>
      </c>
      <c r="AB181" s="378">
        <v>1929.5450000000001</v>
      </c>
      <c r="AC181" s="378">
        <v>3210.3330000000001</v>
      </c>
      <c r="AD181" s="255">
        <v>18231.911999999997</v>
      </c>
      <c r="AE181" s="256">
        <v>83166.771106499989</v>
      </c>
      <c r="AF181" s="379">
        <v>1.3519699999999999</v>
      </c>
      <c r="AG181" s="257">
        <v>4.1856669789128258</v>
      </c>
      <c r="AH181" s="258">
        <v>38.9156626506024</v>
      </c>
      <c r="AI181" s="258">
        <v>32.791878172588831</v>
      </c>
      <c r="AJ181" s="258">
        <v>19.635258358662611</v>
      </c>
      <c r="AK181" s="258">
        <v>33.429254851389388</v>
      </c>
      <c r="AL181" s="258">
        <v>12.534726716899957</v>
      </c>
      <c r="AM181" s="258">
        <v>9.9323377090699712</v>
      </c>
      <c r="AN181" s="259">
        <v>4.5510627246199364</v>
      </c>
      <c r="AO181" s="257">
        <v>12.707000000000001</v>
      </c>
      <c r="AP181" s="257">
        <v>19.257000000000001</v>
      </c>
      <c r="AQ181" s="396">
        <v>0</v>
      </c>
      <c r="AR181" s="397"/>
      <c r="AS181" s="398" t="s">
        <v>525</v>
      </c>
      <c r="AT181" s="398">
        <v>44657</v>
      </c>
      <c r="AU181" s="399" t="s">
        <v>395</v>
      </c>
      <c r="AV181" s="400" t="s">
        <v>395</v>
      </c>
      <c r="AW181" s="401" t="e">
        <v>#N/A</v>
      </c>
      <c r="AX181" s="402"/>
      <c r="AY181" s="403"/>
      <c r="AZ181" s="403"/>
      <c r="BA181" s="403"/>
      <c r="BB181" s="404"/>
      <c r="BC181" s="404"/>
      <c r="BD181" s="404"/>
      <c r="BE181" s="404"/>
      <c r="BF181" s="404"/>
      <c r="BG181" s="404"/>
      <c r="BH181" s="404"/>
      <c r="BI181" s="404"/>
      <c r="BJ181" s="404"/>
      <c r="BK181" s="404"/>
      <c r="BL181" s="404"/>
      <c r="BM181" s="404"/>
    </row>
    <row r="182" spans="1:65" s="405" customFormat="1" ht="9" customHeight="1">
      <c r="A182" s="395"/>
      <c r="B182" s="246" t="s">
        <v>600</v>
      </c>
      <c r="C182" s="247" t="s">
        <v>601</v>
      </c>
      <c r="D182" s="248" t="s">
        <v>602</v>
      </c>
      <c r="E182" s="375">
        <v>9.35</v>
      </c>
      <c r="F182" s="376">
        <v>18.44444465637207</v>
      </c>
      <c r="G182" s="249">
        <v>97.266787768685248</v>
      </c>
      <c r="H182" s="377" t="s">
        <v>394</v>
      </c>
      <c r="I182" s="250" t="s">
        <v>395</v>
      </c>
      <c r="J182" s="251">
        <v>-6.218655967903719</v>
      </c>
      <c r="K182" s="251">
        <v>-21.494542401343409</v>
      </c>
      <c r="L182" s="252">
        <v>-30.218673035301137</v>
      </c>
      <c r="M182" s="252">
        <v>-40.225035161744024</v>
      </c>
      <c r="N182" s="253">
        <v>21.79</v>
      </c>
      <c r="O182" s="253">
        <v>9</v>
      </c>
      <c r="P182" s="254">
        <v>5.8642200000000004</v>
      </c>
      <c r="Q182" s="255">
        <v>3559.49063351</v>
      </c>
      <c r="R182" s="255">
        <v>717.86099999999999</v>
      </c>
      <c r="S182" s="378">
        <v>1895.5</v>
      </c>
      <c r="T182" s="378">
        <v>2551.8330000000001</v>
      </c>
      <c r="U182" s="255">
        <v>155.298</v>
      </c>
      <c r="V182" s="378">
        <v>503</v>
      </c>
      <c r="W182" s="378">
        <v>713.33299999999997</v>
      </c>
      <c r="X182" s="377">
        <v>21.633435999448363</v>
      </c>
      <c r="Y182" s="377">
        <v>26.536533896069635</v>
      </c>
      <c r="Z182" s="377">
        <v>27.953749324505168</v>
      </c>
      <c r="AA182" s="255">
        <v>72.643000000000001</v>
      </c>
      <c r="AB182" s="378">
        <v>197.833</v>
      </c>
      <c r="AC182" s="378">
        <v>299.16700000000003</v>
      </c>
      <c r="AD182" s="255">
        <v>-167.25900000000001</v>
      </c>
      <c r="AE182" s="256">
        <v>3392.2316335099999</v>
      </c>
      <c r="AF182" s="379">
        <v>9.0022279999999996E-2</v>
      </c>
      <c r="AG182" s="257">
        <v>0.96694171172591703</v>
      </c>
      <c r="AH182" s="258">
        <v>14.546875</v>
      </c>
      <c r="AI182" s="258">
        <v>22.272727272727273</v>
      </c>
      <c r="AJ182" s="258">
        <v>14.777777777777779</v>
      </c>
      <c r="AK182" s="258">
        <v>21.843369737601257</v>
      </c>
      <c r="AL182" s="258">
        <v>6.7439992713916501</v>
      </c>
      <c r="AM182" s="258">
        <v>4.7554671289706212</v>
      </c>
      <c r="AN182" s="259" t="s">
        <v>84</v>
      </c>
      <c r="AO182" s="257">
        <v>12.415000000000001</v>
      </c>
      <c r="AP182" s="257">
        <v>16.399999999999999</v>
      </c>
      <c r="AQ182" s="396">
        <v>0</v>
      </c>
      <c r="AR182" s="397"/>
      <c r="AS182" s="398" t="s">
        <v>525</v>
      </c>
      <c r="AT182" s="398">
        <v>44657</v>
      </c>
      <c r="AU182" s="399" t="s">
        <v>395</v>
      </c>
      <c r="AV182" s="400" t="s">
        <v>395</v>
      </c>
      <c r="AW182" s="401" t="e">
        <v>#N/A</v>
      </c>
      <c r="AX182" s="402"/>
      <c r="AY182" s="403"/>
      <c r="AZ182" s="403"/>
      <c r="BA182" s="403"/>
      <c r="BB182" s="404"/>
      <c r="BC182" s="404"/>
      <c r="BD182" s="404"/>
      <c r="BE182" s="404"/>
      <c r="BF182" s="404"/>
      <c r="BG182" s="404"/>
      <c r="BH182" s="404"/>
      <c r="BI182" s="404"/>
      <c r="BJ182" s="404"/>
      <c r="BK182" s="404"/>
      <c r="BL182" s="404"/>
      <c r="BM182" s="404"/>
    </row>
    <row r="183" spans="1:65" s="405" customFormat="1" ht="9" customHeight="1">
      <c r="A183" s="395"/>
      <c r="B183" s="246" t="s">
        <v>603</v>
      </c>
      <c r="C183" s="247" t="s">
        <v>604</v>
      </c>
      <c r="D183" s="248" t="s">
        <v>605</v>
      </c>
      <c r="E183" s="375">
        <v>3.23</v>
      </c>
      <c r="F183" s="376">
        <v>7.440000057220459</v>
      </c>
      <c r="G183" s="249">
        <v>130.34055904707301</v>
      </c>
      <c r="H183" s="377" t="s">
        <v>394</v>
      </c>
      <c r="I183" s="250" t="s">
        <v>395</v>
      </c>
      <c r="J183" s="251">
        <v>4.870129870129869</v>
      </c>
      <c r="K183" s="251">
        <v>-4.437869822485208</v>
      </c>
      <c r="L183" s="252">
        <v>-37.764932562620423</v>
      </c>
      <c r="M183" s="252" t="s">
        <v>84</v>
      </c>
      <c r="N183" s="253">
        <v>9.4600000000000009</v>
      </c>
      <c r="O183" s="253">
        <v>2.36</v>
      </c>
      <c r="P183" s="254">
        <v>1.1295519999999999</v>
      </c>
      <c r="Q183" s="255">
        <v>2514.7468523999996</v>
      </c>
      <c r="R183" s="255">
        <v>612.28700000000003</v>
      </c>
      <c r="S183" s="378">
        <v>2315</v>
      </c>
      <c r="T183" s="378">
        <v>3005</v>
      </c>
      <c r="U183" s="255">
        <v>107.218</v>
      </c>
      <c r="V183" s="378">
        <v>533.66700000000003</v>
      </c>
      <c r="W183" s="378">
        <v>688.66700000000003</v>
      </c>
      <c r="X183" s="377">
        <v>17.511069155477742</v>
      </c>
      <c r="Y183" s="377">
        <v>23.052570194384451</v>
      </c>
      <c r="Z183" s="377">
        <v>22.917371048252914</v>
      </c>
      <c r="AA183" s="255">
        <v>15.871</v>
      </c>
      <c r="AB183" s="378">
        <v>107</v>
      </c>
      <c r="AC183" s="378">
        <v>192</v>
      </c>
      <c r="AD183" s="255">
        <v>1290.377</v>
      </c>
      <c r="AE183" s="256">
        <v>3805.1238523999996</v>
      </c>
      <c r="AF183" s="379">
        <v>0</v>
      </c>
      <c r="AG183" s="257" t="s">
        <v>84</v>
      </c>
      <c r="AH183" s="258" t="s">
        <v>84</v>
      </c>
      <c r="AI183" s="258">
        <v>19.520958083832333</v>
      </c>
      <c r="AJ183" s="258">
        <v>10.618892508143322</v>
      </c>
      <c r="AK183" s="258">
        <v>35.489599250125906</v>
      </c>
      <c r="AL183" s="258">
        <v>7.1301464253926126</v>
      </c>
      <c r="AM183" s="258">
        <v>5.5253465788254692</v>
      </c>
      <c r="AN183" s="259">
        <v>12.867578415915567</v>
      </c>
      <c r="AO183" s="257">
        <v>9.2530000000000001</v>
      </c>
      <c r="AP183" s="257">
        <v>14.99</v>
      </c>
      <c r="AQ183" s="396">
        <v>0</v>
      </c>
      <c r="AR183" s="397"/>
      <c r="AS183" s="398" t="s">
        <v>525</v>
      </c>
      <c r="AT183" s="398">
        <v>44657</v>
      </c>
      <c r="AU183" s="399" t="s">
        <v>395</v>
      </c>
      <c r="AV183" s="400" t="s">
        <v>395</v>
      </c>
      <c r="AW183" s="401" t="e">
        <v>#N/A</v>
      </c>
      <c r="AX183" s="402"/>
      <c r="AY183" s="403"/>
      <c r="AZ183" s="403"/>
      <c r="BA183" s="403"/>
      <c r="BB183" s="404"/>
      <c r="BC183" s="404"/>
      <c r="BD183" s="404"/>
      <c r="BE183" s="404"/>
      <c r="BF183" s="404"/>
      <c r="BG183" s="404"/>
      <c r="BH183" s="404"/>
      <c r="BI183" s="404"/>
      <c r="BJ183" s="404"/>
      <c r="BK183" s="404"/>
      <c r="BL183" s="404"/>
      <c r="BM183" s="404"/>
    </row>
    <row r="184" spans="1:65" s="405" customFormat="1" ht="9" customHeight="1">
      <c r="A184" s="395"/>
      <c r="B184" s="246" t="s">
        <v>606</v>
      </c>
      <c r="C184" s="247" t="s">
        <v>607</v>
      </c>
      <c r="D184" s="248" t="s">
        <v>608</v>
      </c>
      <c r="E184" s="375">
        <v>16.64</v>
      </c>
      <c r="F184" s="376">
        <v>38.5625</v>
      </c>
      <c r="G184" s="249">
        <v>131.74579326923075</v>
      </c>
      <c r="H184" s="377" t="s">
        <v>394</v>
      </c>
      <c r="I184" s="250" t="s">
        <v>395</v>
      </c>
      <c r="J184" s="251">
        <v>-4.4227455485353229</v>
      </c>
      <c r="K184" s="251">
        <v>-26.728313518273882</v>
      </c>
      <c r="L184" s="252">
        <v>-50.681683461766447</v>
      </c>
      <c r="M184" s="252">
        <v>-70.827489481065925</v>
      </c>
      <c r="N184" s="253">
        <v>67</v>
      </c>
      <c r="O184" s="253">
        <v>16.46</v>
      </c>
      <c r="P184" s="254">
        <v>8.7234999999999996</v>
      </c>
      <c r="Q184" s="255">
        <v>10017.53357768</v>
      </c>
      <c r="R184" s="255">
        <v>7039.3310000000001</v>
      </c>
      <c r="S184" s="378">
        <v>13561</v>
      </c>
      <c r="T184" s="378">
        <v>15624.666999999999</v>
      </c>
      <c r="U184" s="255">
        <v>932.13599999999997</v>
      </c>
      <c r="V184" s="378">
        <v>2472.2860000000001</v>
      </c>
      <c r="W184" s="378">
        <v>3096</v>
      </c>
      <c r="X184" s="377">
        <v>13.241826531526929</v>
      </c>
      <c r="Y184" s="377">
        <v>18.230853181918739</v>
      </c>
      <c r="Z184" s="377">
        <v>19.814822293492721</v>
      </c>
      <c r="AA184" s="255">
        <v>-150.80199999999999</v>
      </c>
      <c r="AB184" s="378">
        <v>288.74299999999999</v>
      </c>
      <c r="AC184" s="378">
        <v>670.33299999999997</v>
      </c>
      <c r="AD184" s="255">
        <v>6122.3490000000002</v>
      </c>
      <c r="AE184" s="256">
        <v>16139.88257768</v>
      </c>
      <c r="AF184" s="379">
        <v>0.30124580000000001</v>
      </c>
      <c r="AG184" s="257">
        <v>1.6857629457397973</v>
      </c>
      <c r="AH184" s="258">
        <v>132.37037037037038</v>
      </c>
      <c r="AI184" s="258">
        <v>24.214092140921412</v>
      </c>
      <c r="AJ184" s="258">
        <v>12.123473541383991</v>
      </c>
      <c r="AK184" s="258">
        <v>17.314943932730849</v>
      </c>
      <c r="AL184" s="258">
        <v>6.5283234131002645</v>
      </c>
      <c r="AM184" s="258">
        <v>5.2131403674677008</v>
      </c>
      <c r="AN184" s="259">
        <v>-4.4298423297946714</v>
      </c>
      <c r="AO184" s="257">
        <v>8.4269999999999996</v>
      </c>
      <c r="AP184" s="257">
        <v>12.26</v>
      </c>
      <c r="AQ184" s="396">
        <v>1</v>
      </c>
      <c r="AR184" s="397"/>
      <c r="AS184" s="398" t="s">
        <v>525</v>
      </c>
      <c r="AT184" s="398">
        <v>44657</v>
      </c>
      <c r="AU184" s="399">
        <v>0</v>
      </c>
      <c r="AV184" s="400" t="s">
        <v>395</v>
      </c>
      <c r="AW184" s="401">
        <v>0</v>
      </c>
      <c r="AX184" s="402"/>
      <c r="AY184" s="403"/>
      <c r="AZ184" s="403"/>
      <c r="BA184" s="403"/>
      <c r="BB184" s="404"/>
      <c r="BC184" s="404"/>
      <c r="BD184" s="404"/>
      <c r="BE184" s="404"/>
      <c r="BF184" s="404"/>
      <c r="BG184" s="404"/>
      <c r="BH184" s="404"/>
      <c r="BI184" s="404"/>
      <c r="BJ184" s="404"/>
      <c r="BK184" s="404"/>
      <c r="BL184" s="404"/>
      <c r="BM184" s="404"/>
    </row>
    <row r="185" spans="1:65" s="119" customFormat="1" ht="9" customHeight="1">
      <c r="A185" s="2"/>
      <c r="B185" s="246" t="s">
        <v>398</v>
      </c>
      <c r="C185" s="247" t="s">
        <v>399</v>
      </c>
      <c r="D185" s="248" t="s">
        <v>400</v>
      </c>
      <c r="E185" s="375">
        <v>7.56</v>
      </c>
      <c r="F185" s="376">
        <v>14.985713958740234</v>
      </c>
      <c r="G185" s="249">
        <v>98.223729612966082</v>
      </c>
      <c r="H185" s="377" t="s">
        <v>394</v>
      </c>
      <c r="I185" s="250" t="s">
        <v>395</v>
      </c>
      <c r="J185" s="251">
        <v>-5.9701492537313383</v>
      </c>
      <c r="K185" s="251">
        <v>-13.797035347776509</v>
      </c>
      <c r="L185" s="252">
        <v>-27.167630057803482</v>
      </c>
      <c r="M185" s="252">
        <v>-49.271958666040391</v>
      </c>
      <c r="N185" s="253">
        <v>16.25</v>
      </c>
      <c r="O185" s="253">
        <v>7.35</v>
      </c>
      <c r="P185" s="254">
        <v>385.5616</v>
      </c>
      <c r="Q185" s="255">
        <v>55853.398431120004</v>
      </c>
      <c r="R185" s="255">
        <v>8554.9609999999993</v>
      </c>
      <c r="S185" s="378">
        <v>14607.2</v>
      </c>
      <c r="T185" s="378">
        <v>21998.5</v>
      </c>
      <c r="U185" s="255">
        <v>2019.623</v>
      </c>
      <c r="V185" s="378">
        <v>3426.4</v>
      </c>
      <c r="W185" s="378">
        <v>4518.3330000000005</v>
      </c>
      <c r="X185" s="377">
        <v>23.607623693433556</v>
      </c>
      <c r="Y185" s="377">
        <v>23.456925351881264</v>
      </c>
      <c r="Z185" s="377">
        <v>20.539277678023502</v>
      </c>
      <c r="AA185" s="255">
        <v>783.46400000000006</v>
      </c>
      <c r="AB185" s="378">
        <v>1606.3330000000001</v>
      </c>
      <c r="AC185" s="378">
        <v>2432.8890000000001</v>
      </c>
      <c r="AD185" s="255">
        <v>-802.86599999999999</v>
      </c>
      <c r="AE185" s="256">
        <v>55050.532431120002</v>
      </c>
      <c r="AF185" s="379">
        <v>3.7348010000000001E-2</v>
      </c>
      <c r="AG185" s="257">
        <v>0.47759598364000733</v>
      </c>
      <c r="AH185" s="258">
        <v>36.886792452830193</v>
      </c>
      <c r="AI185" s="258">
        <v>30.076923076923077</v>
      </c>
      <c r="AJ185" s="258">
        <v>18.486997635933808</v>
      </c>
      <c r="AK185" s="258">
        <v>27.257826055219216</v>
      </c>
      <c r="AL185" s="258">
        <v>16.066580793579266</v>
      </c>
      <c r="AM185" s="258">
        <v>12.183814789905922</v>
      </c>
      <c r="AN185" s="259">
        <v>10.384698845869831</v>
      </c>
      <c r="AO185" s="257">
        <v>8.620000000000001</v>
      </c>
      <c r="AP185" s="257">
        <v>13.63</v>
      </c>
      <c r="AQ185" s="121"/>
    </row>
    <row r="186" spans="1:65" s="119" customFormat="1" ht="9" customHeight="1">
      <c r="A186" s="2"/>
      <c r="B186" s="246" t="s">
        <v>522</v>
      </c>
      <c r="C186" s="247" t="s">
        <v>523</v>
      </c>
      <c r="D186" s="248" t="s">
        <v>524</v>
      </c>
      <c r="E186" s="375">
        <v>6.65</v>
      </c>
      <c r="F186" s="376">
        <v>18.712499618530273</v>
      </c>
      <c r="G186" s="249">
        <v>181.39097170722215</v>
      </c>
      <c r="H186" s="377" t="s">
        <v>394</v>
      </c>
      <c r="I186" s="250" t="s">
        <v>395</v>
      </c>
      <c r="J186" s="251">
        <v>-6.3380281690140761</v>
      </c>
      <c r="K186" s="251">
        <v>-8.2758620689655125</v>
      </c>
      <c r="L186" s="252">
        <v>-40.888888888888886</v>
      </c>
      <c r="M186" s="252" t="s">
        <v>84</v>
      </c>
      <c r="N186" s="253">
        <v>19.62</v>
      </c>
      <c r="O186" s="253">
        <v>6.35</v>
      </c>
      <c r="P186" s="254">
        <v>15.924950000000001</v>
      </c>
      <c r="Q186" s="255">
        <v>3279.2681262600004</v>
      </c>
      <c r="R186" s="255">
        <v>2035.191</v>
      </c>
      <c r="S186" s="378">
        <v>4160.3330000000005</v>
      </c>
      <c r="T186" s="378">
        <v>5486</v>
      </c>
      <c r="U186" s="255">
        <v>126.429</v>
      </c>
      <c r="V186" s="378">
        <v>721</v>
      </c>
      <c r="W186" s="378">
        <v>1014.667</v>
      </c>
      <c r="X186" s="377">
        <v>6.2121442164396363</v>
      </c>
      <c r="Y186" s="377">
        <v>17.330343508560492</v>
      </c>
      <c r="Z186" s="377">
        <v>18.495570543200877</v>
      </c>
      <c r="AA186" s="255">
        <v>-157.68700000000001</v>
      </c>
      <c r="AB186" s="378">
        <v>202.5</v>
      </c>
      <c r="AC186" s="378">
        <v>292</v>
      </c>
      <c r="AD186" s="255">
        <v>379.73499999999967</v>
      </c>
      <c r="AE186" s="256">
        <v>3659.00312626</v>
      </c>
      <c r="AF186" s="379">
        <v>0</v>
      </c>
      <c r="AG186" s="257" t="s">
        <v>84</v>
      </c>
      <c r="AH186" s="258">
        <v>55.166666666666671</v>
      </c>
      <c r="AI186" s="258">
        <v>17.891891891891891</v>
      </c>
      <c r="AJ186" s="258">
        <v>10.137825421133231</v>
      </c>
      <c r="AK186" s="258">
        <v>28.94116955967381</v>
      </c>
      <c r="AL186" s="258">
        <v>5.0749003138141475</v>
      </c>
      <c r="AM186" s="258">
        <v>3.606112277486111</v>
      </c>
      <c r="AN186" s="259">
        <v>-32.903899793890872</v>
      </c>
      <c r="AO186" s="257">
        <v>8.5400000000000009</v>
      </c>
      <c r="AP186" s="257">
        <v>13.452999999999999</v>
      </c>
      <c r="AQ186" s="121">
        <v>0</v>
      </c>
      <c r="AS186" s="119" t="s">
        <v>525</v>
      </c>
      <c r="AT186" s="119">
        <v>44657</v>
      </c>
      <c r="AU186" s="119" t="s">
        <v>395</v>
      </c>
      <c r="AV186" s="119" t="s">
        <v>395</v>
      </c>
      <c r="AW186" s="119" t="e">
        <v>#N/A</v>
      </c>
    </row>
    <row r="187" spans="1:65" s="119" customFormat="1" ht="9" customHeight="1">
      <c r="A187" s="2"/>
      <c r="B187" s="246" t="s">
        <v>306</v>
      </c>
      <c r="C187" s="247" t="s">
        <v>307</v>
      </c>
      <c r="D187" s="248" t="s">
        <v>308</v>
      </c>
      <c r="E187" s="375">
        <v>13.69</v>
      </c>
      <c r="F187" s="376">
        <v>20.346153259277344</v>
      </c>
      <c r="G187" s="249">
        <v>48.620549739060223</v>
      </c>
      <c r="H187" s="377" t="s">
        <v>394</v>
      </c>
      <c r="I187" s="250" t="s">
        <v>395</v>
      </c>
      <c r="J187" s="251">
        <v>-3.5915492957746431</v>
      </c>
      <c r="K187" s="251">
        <v>-5.0624133148404971</v>
      </c>
      <c r="L187" s="252">
        <v>-20.568610385842767</v>
      </c>
      <c r="M187" s="252">
        <v>-44.543465932107274</v>
      </c>
      <c r="N187" s="253">
        <v>27.88</v>
      </c>
      <c r="O187" s="253">
        <v>13.53</v>
      </c>
      <c r="P187" s="254">
        <v>37.928310000000003</v>
      </c>
      <c r="Q187" s="255">
        <v>4486.1897835600003</v>
      </c>
      <c r="R187" s="255">
        <v>2971.616</v>
      </c>
      <c r="S187" s="378">
        <v>4308</v>
      </c>
      <c r="T187" s="378">
        <v>4593.25</v>
      </c>
      <c r="U187" s="255">
        <v>837.46299999999997</v>
      </c>
      <c r="V187" s="378">
        <v>1139</v>
      </c>
      <c r="W187" s="378">
        <v>1217.8890000000001</v>
      </c>
      <c r="X187" s="377">
        <v>28.182073323067314</v>
      </c>
      <c r="Y187" s="377">
        <v>26.439182915506038</v>
      </c>
      <c r="Z187" s="377">
        <v>26.514755347520818</v>
      </c>
      <c r="AA187" s="255">
        <v>256.96100000000001</v>
      </c>
      <c r="AB187" s="378">
        <v>294</v>
      </c>
      <c r="AC187" s="378">
        <v>349.66700000000003</v>
      </c>
      <c r="AD187" s="255">
        <v>2087.2289999999998</v>
      </c>
      <c r="AE187" s="256">
        <v>6573.4187835600005</v>
      </c>
      <c r="AF187" s="379">
        <v>0.93846600000000002</v>
      </c>
      <c r="AG187" s="257">
        <v>6.6510702514378091</v>
      </c>
      <c r="AH187" s="258">
        <v>16.331018518518519</v>
      </c>
      <c r="AI187" s="258">
        <v>14.837013669821239</v>
      </c>
      <c r="AJ187" s="258">
        <v>12.344706911636045</v>
      </c>
      <c r="AK187" s="258">
        <v>7.8492050198755061</v>
      </c>
      <c r="AL187" s="258">
        <v>5.7712193007550487</v>
      </c>
      <c r="AM187" s="258">
        <v>5.3973874331404588</v>
      </c>
      <c r="AN187" s="259">
        <v>14.64237848276829</v>
      </c>
      <c r="AO187" s="257">
        <v>17.175000000000001</v>
      </c>
      <c r="AP187" s="257">
        <v>19.472999999999999</v>
      </c>
      <c r="AQ187" s="121">
        <v>0</v>
      </c>
    </row>
    <row r="188" spans="1:65" s="119" customFormat="1" ht="9" customHeight="1">
      <c r="A188" s="2"/>
      <c r="B188" s="246" t="s">
        <v>303</v>
      </c>
      <c r="C188" s="247" t="s">
        <v>304</v>
      </c>
      <c r="D188" s="248" t="s">
        <v>305</v>
      </c>
      <c r="E188" s="375">
        <v>9.85</v>
      </c>
      <c r="F188" s="376">
        <v>12.003030776977539</v>
      </c>
      <c r="G188" s="249">
        <v>21.858180476929334</v>
      </c>
      <c r="H188" s="377" t="s">
        <v>394</v>
      </c>
      <c r="I188" s="250" t="s">
        <v>395</v>
      </c>
      <c r="J188" s="251">
        <v>-3.2416502946954862</v>
      </c>
      <c r="K188" s="251">
        <v>-1.9315013938669967</v>
      </c>
      <c r="L188" s="252">
        <v>-12.311938039704451</v>
      </c>
      <c r="M188" s="252">
        <v>-13.778011204481789</v>
      </c>
      <c r="N188" s="253">
        <v>14.981999999999999</v>
      </c>
      <c r="O188" s="253">
        <v>9.81</v>
      </c>
      <c r="P188" s="254">
        <v>14.56456</v>
      </c>
      <c r="Q188" s="255">
        <v>5661.9193978800013</v>
      </c>
      <c r="R188" s="255">
        <v>1765.338</v>
      </c>
      <c r="S188" s="378">
        <v>1959.125</v>
      </c>
      <c r="T188" s="378">
        <v>2070.375</v>
      </c>
      <c r="U188" s="255">
        <v>538.15</v>
      </c>
      <c r="V188" s="378">
        <v>561.22199999999998</v>
      </c>
      <c r="W188" s="378">
        <v>580.11099999999999</v>
      </c>
      <c r="X188" s="377">
        <v>30.48424720931629</v>
      </c>
      <c r="Y188" s="377">
        <v>28.646564154916099</v>
      </c>
      <c r="Z188" s="377">
        <v>28.019609974038516</v>
      </c>
      <c r="AA188" s="255">
        <v>361.12799999999999</v>
      </c>
      <c r="AB188" s="378">
        <v>406.88900000000001</v>
      </c>
      <c r="AC188" s="378">
        <v>408.88900000000001</v>
      </c>
      <c r="AD188" s="255">
        <v>-688.28399999999999</v>
      </c>
      <c r="AE188" s="256">
        <v>4973.6353978800016</v>
      </c>
      <c r="AF188" s="379">
        <v>0.62195840000000002</v>
      </c>
      <c r="AG188" s="257">
        <v>6.2445625962023747</v>
      </c>
      <c r="AH188" s="258">
        <v>14.107648725212467</v>
      </c>
      <c r="AI188" s="258">
        <v>13.756906077348068</v>
      </c>
      <c r="AJ188" s="258">
        <v>13.551020408163266</v>
      </c>
      <c r="AK188" s="258">
        <v>9.2420986674347336</v>
      </c>
      <c r="AL188" s="258">
        <v>8.862153297411723</v>
      </c>
      <c r="AM188" s="258">
        <v>8.5735926363747659</v>
      </c>
      <c r="AN188" s="259">
        <v>31.217248766385815</v>
      </c>
      <c r="AO188" s="257">
        <v>34.042999999999999</v>
      </c>
      <c r="AP188" s="257">
        <v>33.299999999999997</v>
      </c>
      <c r="AQ188" s="121">
        <v>1</v>
      </c>
    </row>
    <row r="189" spans="1:65" s="119" customFormat="1" ht="9" customHeight="1">
      <c r="A189" s="2"/>
      <c r="B189" s="246" t="s">
        <v>367</v>
      </c>
      <c r="C189" s="247" t="s">
        <v>368</v>
      </c>
      <c r="D189" s="248" t="s">
        <v>369</v>
      </c>
      <c r="E189" s="375">
        <v>18.04</v>
      </c>
      <c r="F189" s="376">
        <v>23.428571701049805</v>
      </c>
      <c r="G189" s="249">
        <v>29.870131380542155</v>
      </c>
      <c r="H189" s="377" t="s">
        <v>394</v>
      </c>
      <c r="I189" s="250" t="s">
        <v>395</v>
      </c>
      <c r="J189" s="251">
        <v>-0.11074197120708451</v>
      </c>
      <c r="K189" s="251">
        <v>3.6067080174592148</v>
      </c>
      <c r="L189" s="252">
        <v>-5.2222338972365279</v>
      </c>
      <c r="M189" s="252">
        <v>-1.7857142857142794</v>
      </c>
      <c r="N189" s="253">
        <v>26.39</v>
      </c>
      <c r="O189" s="253">
        <v>16.52</v>
      </c>
      <c r="P189" s="254">
        <v>2.8122889999999998</v>
      </c>
      <c r="Q189" s="255">
        <v>2419.17464965</v>
      </c>
      <c r="R189" s="255">
        <v>1494.0119999999999</v>
      </c>
      <c r="S189" s="378">
        <v>2108.5</v>
      </c>
      <c r="T189" s="378">
        <v>2251</v>
      </c>
      <c r="U189" s="255">
        <v>304.74599999999998</v>
      </c>
      <c r="V189" s="378">
        <v>520.20000000000005</v>
      </c>
      <c r="W189" s="378">
        <v>545.79999999999995</v>
      </c>
      <c r="X189" s="377">
        <v>20.397828129894538</v>
      </c>
      <c r="Y189" s="377">
        <v>24.67156746502253</v>
      </c>
      <c r="Z189" s="377">
        <v>24.247001332741004</v>
      </c>
      <c r="AA189" s="255">
        <v>126.527</v>
      </c>
      <c r="AB189" s="378">
        <v>220.6</v>
      </c>
      <c r="AC189" s="378">
        <v>241.8</v>
      </c>
      <c r="AD189" s="255">
        <v>394.78400000000011</v>
      </c>
      <c r="AE189" s="256">
        <v>2813.9586496500001</v>
      </c>
      <c r="AF189" s="379">
        <v>0.48058070000000003</v>
      </c>
      <c r="AG189" s="257">
        <v>2.6019528290356697</v>
      </c>
      <c r="AH189" s="258">
        <v>11.02686567164179</v>
      </c>
      <c r="AI189" s="258">
        <v>10.738372093023255</v>
      </c>
      <c r="AJ189" s="258">
        <v>9.6298227320125118</v>
      </c>
      <c r="AK189" s="258">
        <v>9.2337837072512858</v>
      </c>
      <c r="AL189" s="258">
        <v>5.4093784114763546</v>
      </c>
      <c r="AM189" s="258">
        <v>5.1556589403627706</v>
      </c>
      <c r="AN189" s="259">
        <v>17.713339064998923</v>
      </c>
      <c r="AO189" s="257">
        <v>22.493000000000002</v>
      </c>
      <c r="AP189" s="257">
        <v>21.87</v>
      </c>
      <c r="AQ189" s="121"/>
    </row>
    <row r="190" spans="1:65" s="119" customFormat="1" ht="9" customHeight="1">
      <c r="A190" s="2"/>
      <c r="B190" s="246" t="s">
        <v>361</v>
      </c>
      <c r="C190" s="247" t="s">
        <v>362</v>
      </c>
      <c r="D190" s="248" t="s">
        <v>363</v>
      </c>
      <c r="E190" s="375">
        <v>19.8</v>
      </c>
      <c r="F190" s="376">
        <v>13.833333015441895</v>
      </c>
      <c r="G190" s="249">
        <v>-30.134681740192459</v>
      </c>
      <c r="H190" s="377" t="s">
        <v>394</v>
      </c>
      <c r="I190" s="250" t="s">
        <v>395</v>
      </c>
      <c r="J190" s="251">
        <v>-0.10090817356205317</v>
      </c>
      <c r="K190" s="251">
        <v>2.0092735703245879</v>
      </c>
      <c r="L190" s="252">
        <v>32.264529058116231</v>
      </c>
      <c r="M190" s="252">
        <v>117.10526315789478</v>
      </c>
      <c r="N190" s="253">
        <v>20.350000000000001</v>
      </c>
      <c r="O190" s="253">
        <v>8.8000000000000007</v>
      </c>
      <c r="P190" s="254">
        <v>9.0277550000000009</v>
      </c>
      <c r="Q190" s="255">
        <v>2338.6489723200002</v>
      </c>
      <c r="R190" s="255">
        <v>928.78700000000003</v>
      </c>
      <c r="S190" s="378">
        <v>1242</v>
      </c>
      <c r="T190" s="378">
        <v>1304</v>
      </c>
      <c r="U190" s="255">
        <v>97.793000000000006</v>
      </c>
      <c r="V190" s="378">
        <v>280</v>
      </c>
      <c r="W190" s="378">
        <v>313</v>
      </c>
      <c r="X190" s="377">
        <v>10.52910947289314</v>
      </c>
      <c r="Y190" s="377">
        <v>22.544283413848632</v>
      </c>
      <c r="Z190" s="377">
        <v>24.003067484662576</v>
      </c>
      <c r="AA190" s="255">
        <v>-97.415999999999997</v>
      </c>
      <c r="AB190" s="378">
        <v>27</v>
      </c>
      <c r="AC190" s="378">
        <v>56</v>
      </c>
      <c r="AD190" s="255">
        <v>880.2</v>
      </c>
      <c r="AE190" s="256">
        <v>3218.84897232</v>
      </c>
      <c r="AF190" s="379">
        <v>0</v>
      </c>
      <c r="AG190" s="257" t="s">
        <v>84</v>
      </c>
      <c r="AH190" s="258" t="s">
        <v>84</v>
      </c>
      <c r="AI190" s="258">
        <v>85.956521739130423</v>
      </c>
      <c r="AJ190" s="258">
        <v>42.063829787234042</v>
      </c>
      <c r="AK190" s="258">
        <v>32.91492205290767</v>
      </c>
      <c r="AL190" s="258">
        <v>11.495889186857143</v>
      </c>
      <c r="AM190" s="258">
        <v>10.283862531373803</v>
      </c>
      <c r="AN190" s="259">
        <v>-7.8792363498574662</v>
      </c>
      <c r="AO190" s="257" t="s">
        <v>84</v>
      </c>
      <c r="AP190" s="257" t="s">
        <v>84</v>
      </c>
      <c r="AQ190" s="121"/>
    </row>
    <row r="191" spans="1:65" s="119" customFormat="1" ht="9" customHeight="1">
      <c r="A191" s="2"/>
      <c r="B191" s="246" t="s">
        <v>591</v>
      </c>
      <c r="C191" s="247" t="s">
        <v>592</v>
      </c>
      <c r="D191" s="248" t="s">
        <v>593</v>
      </c>
      <c r="E191" s="375">
        <v>10.49</v>
      </c>
      <c r="F191" s="376">
        <v>19.120000839233398</v>
      </c>
      <c r="G191" s="249">
        <v>82.268835455037163</v>
      </c>
      <c r="H191" s="377" t="s">
        <v>394</v>
      </c>
      <c r="I191" s="250" t="s">
        <v>395</v>
      </c>
      <c r="J191" s="251">
        <v>-12.801330008312551</v>
      </c>
      <c r="K191" s="251">
        <v>-19.351118628430839</v>
      </c>
      <c r="L191" s="252">
        <v>-36.673709628735281</v>
      </c>
      <c r="M191" s="252">
        <v>-58.822374877330716</v>
      </c>
      <c r="N191" s="253">
        <v>29.61</v>
      </c>
      <c r="O191" s="253">
        <v>10.3</v>
      </c>
      <c r="P191" s="254">
        <v>39.687550000000002</v>
      </c>
      <c r="Q191" s="255">
        <v>3172.4400102499999</v>
      </c>
      <c r="R191" s="255">
        <v>2025.951</v>
      </c>
      <c r="S191" s="378">
        <v>2207.8890000000001</v>
      </c>
      <c r="T191" s="378">
        <v>2324.857</v>
      </c>
      <c r="U191" s="255">
        <v>976.70800000000008</v>
      </c>
      <c r="V191" s="378">
        <v>1004.778</v>
      </c>
      <c r="W191" s="378">
        <v>986.85699999999997</v>
      </c>
      <c r="X191" s="377">
        <v>48.209853051727315</v>
      </c>
      <c r="Y191" s="377">
        <v>45.508537793340153</v>
      </c>
      <c r="Z191" s="377">
        <v>42.448073150305589</v>
      </c>
      <c r="AA191" s="255">
        <v>392.101</v>
      </c>
      <c r="AB191" s="378">
        <v>355.66700000000003</v>
      </c>
      <c r="AC191" s="378">
        <v>358.14300000000003</v>
      </c>
      <c r="AD191" s="255">
        <v>1473.6740000000002</v>
      </c>
      <c r="AE191" s="256">
        <v>4646.1140102500003</v>
      </c>
      <c r="AF191" s="379">
        <v>0.3176658</v>
      </c>
      <c r="AG191" s="257">
        <v>2.8439192976819263</v>
      </c>
      <c r="AH191" s="258">
        <v>7.9219858156028371</v>
      </c>
      <c r="AI191" s="258">
        <v>8.4365558912386707</v>
      </c>
      <c r="AJ191" s="258">
        <v>8.5791090629800308</v>
      </c>
      <c r="AK191" s="258">
        <v>4.7569120046626017</v>
      </c>
      <c r="AL191" s="258">
        <v>4.6240204405848857</v>
      </c>
      <c r="AM191" s="258">
        <v>4.7079911377737611</v>
      </c>
      <c r="AN191" s="259">
        <v>25.255826561849965</v>
      </c>
      <c r="AO191" s="257">
        <v>26.166</v>
      </c>
      <c r="AP191" s="257">
        <v>25.667999999999999</v>
      </c>
      <c r="AQ191" s="121">
        <v>1</v>
      </c>
      <c r="AS191" s="119" t="s">
        <v>525</v>
      </c>
      <c r="AT191" s="119">
        <v>44657</v>
      </c>
      <c r="AU191" s="119">
        <v>0</v>
      </c>
      <c r="AV191" s="119" t="s">
        <v>395</v>
      </c>
      <c r="AW191" s="119">
        <v>0</v>
      </c>
    </row>
    <row r="192" spans="1:65" s="119" customFormat="1" ht="9" customHeight="1">
      <c r="A192" s="2"/>
      <c r="B192" s="295"/>
      <c r="C192" s="248"/>
      <c r="D192" s="248"/>
      <c r="E192" s="375"/>
      <c r="F192" s="376"/>
      <c r="G192" s="249"/>
      <c r="H192" s="377"/>
      <c r="I192" s="250"/>
      <c r="J192" s="251"/>
      <c r="K192" s="251"/>
      <c r="L192" s="252"/>
      <c r="M192" s="252"/>
      <c r="N192" s="253"/>
      <c r="O192" s="253"/>
      <c r="P192" s="255"/>
      <c r="Q192" s="296"/>
      <c r="R192" s="392"/>
      <c r="S192" s="392"/>
      <c r="T192" s="392"/>
      <c r="U192" s="297"/>
      <c r="V192" s="297"/>
      <c r="W192" s="297"/>
      <c r="X192" s="377"/>
      <c r="Y192" s="377"/>
      <c r="Z192" s="377"/>
      <c r="AA192" s="392"/>
      <c r="AB192" s="297"/>
      <c r="AC192" s="297"/>
      <c r="AD192" s="296"/>
      <c r="AE192" s="296"/>
      <c r="AF192" s="296"/>
      <c r="AG192" s="330"/>
      <c r="AH192" s="270"/>
      <c r="AI192" s="258"/>
      <c r="AJ192" s="258"/>
      <c r="AK192" s="298"/>
      <c r="AL192" s="298"/>
      <c r="AM192" s="298"/>
      <c r="AN192" s="393"/>
      <c r="AO192" s="377"/>
      <c r="AP192" s="377"/>
      <c r="AQ192" s="121"/>
    </row>
    <row r="193" spans="1:65" s="119" customFormat="1" ht="9" customHeight="1">
      <c r="A193" s="2"/>
      <c r="B193" s="384" t="s">
        <v>300</v>
      </c>
      <c r="C193" s="385"/>
      <c r="D193" s="385"/>
      <c r="E193" s="386"/>
      <c r="F193" s="387"/>
      <c r="G193" s="271"/>
      <c r="H193" s="272"/>
      <c r="I193" s="273"/>
      <c r="J193" s="274"/>
      <c r="K193" s="274"/>
      <c r="L193" s="275"/>
      <c r="M193" s="275"/>
      <c r="N193" s="276"/>
      <c r="O193" s="276"/>
      <c r="P193" s="276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331"/>
      <c r="AH193" s="278">
        <v>16.266182231546598</v>
      </c>
      <c r="AI193" s="278">
        <v>24.900450501270598</v>
      </c>
      <c r="AJ193" s="278">
        <v>97.19913185444149</v>
      </c>
      <c r="AK193" s="278">
        <v>14.525615409484999</v>
      </c>
      <c r="AL193" s="278">
        <v>7.8850193716088297</v>
      </c>
      <c r="AM193" s="278">
        <v>6.1554112175625768</v>
      </c>
      <c r="AN193" s="279">
        <v>-25.427498360585822</v>
      </c>
      <c r="AO193" s="279">
        <v>2.1774444444444443</v>
      </c>
      <c r="AP193" s="279">
        <v>15.357222222222225</v>
      </c>
      <c r="AQ193" s="121">
        <v>0</v>
      </c>
    </row>
    <row r="194" spans="1:65" s="119" customFormat="1" ht="3" customHeight="1">
      <c r="A194" s="2"/>
      <c r="B194" s="388"/>
      <c r="C194" s="389"/>
      <c r="D194" s="389"/>
      <c r="E194" s="390"/>
      <c r="F194" s="391"/>
      <c r="G194" s="280"/>
      <c r="H194" s="281"/>
      <c r="I194" s="282"/>
      <c r="J194" s="283"/>
      <c r="K194" s="283"/>
      <c r="L194" s="284"/>
      <c r="M194" s="284"/>
      <c r="N194" s="285"/>
      <c r="O194" s="285"/>
      <c r="P194" s="285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332"/>
      <c r="AH194" s="289"/>
      <c r="AI194" s="289"/>
      <c r="AJ194" s="289"/>
      <c r="AK194" s="289"/>
      <c r="AL194" s="289"/>
      <c r="AM194" s="289"/>
      <c r="AN194" s="290"/>
      <c r="AO194" s="290"/>
      <c r="AP194" s="290"/>
      <c r="AQ194" s="121">
        <v>1</v>
      </c>
    </row>
    <row r="195" spans="1:65" s="119" customFormat="1" ht="9" customHeight="1">
      <c r="A195" s="2"/>
      <c r="B195" s="246" t="s">
        <v>391</v>
      </c>
      <c r="C195" s="247" t="s">
        <v>301</v>
      </c>
      <c r="D195" s="248" t="s">
        <v>302</v>
      </c>
      <c r="E195" s="375">
        <v>4.8600000000000003</v>
      </c>
      <c r="F195" s="376">
        <v>11.988888740539551</v>
      </c>
      <c r="G195" s="249">
        <v>146.68495350904425</v>
      </c>
      <c r="H195" s="377" t="s">
        <v>394</v>
      </c>
      <c r="I195" s="250" t="s">
        <v>395</v>
      </c>
      <c r="J195" s="251">
        <v>-0.4098360655737654</v>
      </c>
      <c r="K195" s="251">
        <v>-12.432432432432428</v>
      </c>
      <c r="L195" s="252">
        <v>-42.142857142857139</v>
      </c>
      <c r="M195" s="252">
        <v>-58.247422680412363</v>
      </c>
      <c r="N195" s="253">
        <v>14.54</v>
      </c>
      <c r="O195" s="253">
        <v>4.79</v>
      </c>
      <c r="P195" s="254">
        <v>16.819199999999999</v>
      </c>
      <c r="Q195" s="255">
        <v>2003.1892728</v>
      </c>
      <c r="R195" s="255">
        <v>1421.989</v>
      </c>
      <c r="S195" s="378">
        <v>3507.6</v>
      </c>
      <c r="T195" s="378">
        <v>3950.25</v>
      </c>
      <c r="U195" s="255">
        <v>271.589</v>
      </c>
      <c r="V195" s="378">
        <v>1024.8</v>
      </c>
      <c r="W195" s="378">
        <v>1247.75</v>
      </c>
      <c r="X195" s="377">
        <v>19.099233538374769</v>
      </c>
      <c r="Y195" s="377">
        <v>29.216558330482378</v>
      </c>
      <c r="Z195" s="377">
        <v>31.586608442503639</v>
      </c>
      <c r="AA195" s="255">
        <v>-41.107999999999997</v>
      </c>
      <c r="AB195" s="378">
        <v>-56.92</v>
      </c>
      <c r="AC195" s="378">
        <v>185.5</v>
      </c>
      <c r="AD195" s="255">
        <v>4542.625</v>
      </c>
      <c r="AE195" s="256">
        <v>6545.8142728000003</v>
      </c>
      <c r="AF195" s="379">
        <v>0</v>
      </c>
      <c r="AG195" s="257" t="s">
        <v>84</v>
      </c>
      <c r="AH195" s="258" t="s">
        <v>84</v>
      </c>
      <c r="AI195" s="258" t="s">
        <v>84</v>
      </c>
      <c r="AJ195" s="258">
        <v>11.725768321513003</v>
      </c>
      <c r="AK195" s="258">
        <v>24.101912348438265</v>
      </c>
      <c r="AL195" s="258">
        <v>6.3874065893832945</v>
      </c>
      <c r="AM195" s="258">
        <v>5.2460943881386495</v>
      </c>
      <c r="AN195" s="259">
        <v>-2.5725034148751642</v>
      </c>
      <c r="AO195" s="257">
        <v>-1.625</v>
      </c>
      <c r="AP195" s="257">
        <v>9.7729999999999997</v>
      </c>
      <c r="AQ195" s="121"/>
    </row>
    <row r="196" spans="1:65" s="119" customFormat="1" ht="9" customHeight="1">
      <c r="A196" s="2"/>
      <c r="B196" s="246" t="s">
        <v>421</v>
      </c>
      <c r="C196" s="247" t="s">
        <v>422</v>
      </c>
      <c r="D196" s="248" t="s">
        <v>423</v>
      </c>
      <c r="E196" s="375">
        <v>2.38</v>
      </c>
      <c r="F196" s="376">
        <v>4</v>
      </c>
      <c r="G196" s="249">
        <v>68.067226890756302</v>
      </c>
      <c r="H196" s="377" t="s">
        <v>453</v>
      </c>
      <c r="I196" s="250">
        <v>44658</v>
      </c>
      <c r="J196" s="251">
        <v>0.42194092827003704</v>
      </c>
      <c r="K196" s="251">
        <v>-2.8571428571428692</v>
      </c>
      <c r="L196" s="252">
        <v>-3.2520325203252098</v>
      </c>
      <c r="M196" s="252">
        <v>-39.285714285714292</v>
      </c>
      <c r="N196" s="253">
        <v>4.9000000000000004</v>
      </c>
      <c r="O196" s="253">
        <v>1.98</v>
      </c>
      <c r="P196" s="254">
        <v>101.6177</v>
      </c>
      <c r="Q196" s="255">
        <v>4672.7494629000003</v>
      </c>
      <c r="R196" s="255">
        <v>5269.1440000000002</v>
      </c>
      <c r="S196" s="378">
        <v>4948</v>
      </c>
      <c r="T196" s="378">
        <v>5307</v>
      </c>
      <c r="U196" s="255">
        <v>-2426.9920000000002</v>
      </c>
      <c r="V196" s="378">
        <v>1344.9</v>
      </c>
      <c r="W196" s="378">
        <v>1535.444</v>
      </c>
      <c r="X196" s="377">
        <v>0</v>
      </c>
      <c r="Y196" s="377">
        <v>27.180679062247375</v>
      </c>
      <c r="Z196" s="377">
        <v>28.932428867533446</v>
      </c>
      <c r="AA196" s="255">
        <v>-5805.835</v>
      </c>
      <c r="AB196" s="378">
        <v>-313.089</v>
      </c>
      <c r="AC196" s="378">
        <v>-75.625</v>
      </c>
      <c r="AD196" s="255">
        <v>5852.8470000000007</v>
      </c>
      <c r="AE196" s="256">
        <v>10525.596462900001</v>
      </c>
      <c r="AF196" s="379">
        <v>0</v>
      </c>
      <c r="AG196" s="257" t="s">
        <v>84</v>
      </c>
      <c r="AH196" s="258" t="s">
        <v>84</v>
      </c>
      <c r="AI196" s="258" t="s">
        <v>84</v>
      </c>
      <c r="AJ196" s="258">
        <v>830</v>
      </c>
      <c r="AK196" s="258">
        <v>-4.33688964071575</v>
      </c>
      <c r="AL196" s="258">
        <v>7.8263041585991528</v>
      </c>
      <c r="AM196" s="258">
        <v>6.8550832611935055</v>
      </c>
      <c r="AN196" s="259">
        <v>-39.983039092941837</v>
      </c>
      <c r="AO196" s="257">
        <v>-2.0579999999999998</v>
      </c>
      <c r="AP196" s="257">
        <v>0.15</v>
      </c>
      <c r="AQ196" s="121">
        <v>0</v>
      </c>
    </row>
    <row r="197" spans="1:65" s="405" customFormat="1" ht="9" customHeight="1">
      <c r="A197" s="395"/>
      <c r="B197" s="246" t="s">
        <v>553</v>
      </c>
      <c r="C197" s="247" t="s">
        <v>554</v>
      </c>
      <c r="D197" s="248" t="s">
        <v>555</v>
      </c>
      <c r="E197" s="375">
        <v>3.27</v>
      </c>
      <c r="F197" s="376">
        <v>12.399999618530273</v>
      </c>
      <c r="G197" s="249">
        <v>279.20488130062</v>
      </c>
      <c r="H197" s="377" t="s">
        <v>394</v>
      </c>
      <c r="I197" s="250" t="s">
        <v>395</v>
      </c>
      <c r="J197" s="251">
        <v>0.61538461538461764</v>
      </c>
      <c r="K197" s="251">
        <v>-7.3654390934844161</v>
      </c>
      <c r="L197" s="252">
        <v>-55.971455500201962</v>
      </c>
      <c r="M197" s="252">
        <v>-72.481696541277458</v>
      </c>
      <c r="N197" s="253">
        <v>16.07</v>
      </c>
      <c r="O197" s="253">
        <v>3.15</v>
      </c>
      <c r="P197" s="254">
        <v>1.9887600000000001</v>
      </c>
      <c r="Q197" s="255">
        <v>1244.7405024</v>
      </c>
      <c r="R197" s="255">
        <v>1800.9680000000001</v>
      </c>
      <c r="S197" s="378">
        <v>2004.25</v>
      </c>
      <c r="T197" s="378">
        <v>2198</v>
      </c>
      <c r="U197" s="255">
        <v>364.51900000000001</v>
      </c>
      <c r="V197" s="378">
        <v>603.75</v>
      </c>
      <c r="W197" s="378">
        <v>699.25</v>
      </c>
      <c r="X197" s="377">
        <v>20.240170841458593</v>
      </c>
      <c r="Y197" s="377">
        <v>30.123487588873644</v>
      </c>
      <c r="Z197" s="377">
        <v>31.813011828935394</v>
      </c>
      <c r="AA197" s="255">
        <v>-34.792999999999999</v>
      </c>
      <c r="AB197" s="378">
        <v>175.75</v>
      </c>
      <c r="AC197" s="378">
        <v>277.5</v>
      </c>
      <c r="AD197" s="255">
        <v>91.674000000000206</v>
      </c>
      <c r="AE197" s="256">
        <v>1336.4145024000002</v>
      </c>
      <c r="AF197" s="379">
        <v>0.13095100000000001</v>
      </c>
      <c r="AG197" s="257">
        <v>4.0169014521171711</v>
      </c>
      <c r="AH197" s="258" t="s">
        <v>84</v>
      </c>
      <c r="AI197" s="258">
        <v>5.6893542757417093</v>
      </c>
      <c r="AJ197" s="258">
        <v>2.9290206648697215</v>
      </c>
      <c r="AK197" s="258">
        <v>3.6662409981372717</v>
      </c>
      <c r="AL197" s="258">
        <v>2.2135229853416152</v>
      </c>
      <c r="AM197" s="258">
        <v>1.911211301251341</v>
      </c>
      <c r="AN197" s="259" t="s">
        <v>84</v>
      </c>
      <c r="AO197" s="257">
        <v>8.0830000000000002</v>
      </c>
      <c r="AP197" s="257">
        <v>14.91</v>
      </c>
      <c r="AQ197" s="396">
        <v>0</v>
      </c>
      <c r="AR197" s="397"/>
      <c r="AS197" s="398" t="s">
        <v>525</v>
      </c>
      <c r="AT197" s="398">
        <v>44657</v>
      </c>
      <c r="AU197" s="399" t="s">
        <v>395</v>
      </c>
      <c r="AV197" s="400" t="s">
        <v>395</v>
      </c>
      <c r="AW197" s="401" t="e">
        <v>#N/A</v>
      </c>
      <c r="AX197" s="402"/>
      <c r="AY197" s="403"/>
      <c r="AZ197" s="403"/>
      <c r="BA197" s="403"/>
      <c r="BB197" s="404"/>
      <c r="BC197" s="404"/>
      <c r="BD197" s="404"/>
      <c r="BE197" s="404"/>
      <c r="BF197" s="404"/>
      <c r="BG197" s="404"/>
      <c r="BH197" s="404"/>
      <c r="BI197" s="404"/>
      <c r="BJ197" s="404"/>
      <c r="BK197" s="404"/>
      <c r="BL197" s="404"/>
      <c r="BM197" s="404"/>
    </row>
    <row r="198" spans="1:65" s="119" customFormat="1" ht="9" customHeight="1">
      <c r="A198" s="2"/>
      <c r="B198" s="246" t="s">
        <v>372</v>
      </c>
      <c r="C198" s="247" t="s">
        <v>373</v>
      </c>
      <c r="D198" s="248" t="s">
        <v>374</v>
      </c>
      <c r="E198" s="375">
        <v>8.0500000000000007</v>
      </c>
      <c r="F198" s="376">
        <v>14.25</v>
      </c>
      <c r="G198" s="249">
        <v>77.018633540372662</v>
      </c>
      <c r="H198" s="377" t="s">
        <v>394</v>
      </c>
      <c r="I198" s="250" t="s">
        <v>395</v>
      </c>
      <c r="J198" s="251">
        <v>0.62500000000000888</v>
      </c>
      <c r="K198" s="251">
        <v>-13.99572649572648</v>
      </c>
      <c r="L198" s="252">
        <v>-23.26024785510009</v>
      </c>
      <c r="M198" s="252">
        <v>-37.34433374844334</v>
      </c>
      <c r="N198" s="253">
        <v>19.5</v>
      </c>
      <c r="O198" s="253">
        <v>7.74</v>
      </c>
      <c r="P198" s="254">
        <v>4.8954120000000003</v>
      </c>
      <c r="Q198" s="255">
        <v>1037.4957736000001</v>
      </c>
      <c r="R198" s="255">
        <v>1250.463</v>
      </c>
      <c r="S198" s="378">
        <v>1681.1670000000001</v>
      </c>
      <c r="T198" s="378">
        <v>1838.8</v>
      </c>
      <c r="U198" s="255">
        <v>488.84500000000003</v>
      </c>
      <c r="V198" s="378">
        <v>406.286</v>
      </c>
      <c r="W198" s="378">
        <v>456.66700000000003</v>
      </c>
      <c r="X198" s="377">
        <v>39.093119908385937</v>
      </c>
      <c r="Y198" s="377">
        <v>24.16690310956615</v>
      </c>
      <c r="Z198" s="377">
        <v>24.835055470959325</v>
      </c>
      <c r="AA198" s="255">
        <v>165.03399999999999</v>
      </c>
      <c r="AB198" s="378">
        <v>83.085999999999999</v>
      </c>
      <c r="AC198" s="378">
        <v>142.85</v>
      </c>
      <c r="AD198" s="255">
        <v>957.20299999999997</v>
      </c>
      <c r="AE198" s="256">
        <v>1994.6987736000001</v>
      </c>
      <c r="AF198" s="379">
        <v>0.21045449999999999</v>
      </c>
      <c r="AG198" s="257">
        <v>2.6110979374821661</v>
      </c>
      <c r="AH198" s="258">
        <v>13.825042881646658</v>
      </c>
      <c r="AI198" s="258">
        <v>11.887905604719764</v>
      </c>
      <c r="AJ198" s="258">
        <v>7.4217311233885823</v>
      </c>
      <c r="AK198" s="258">
        <v>4.0804319847804518</v>
      </c>
      <c r="AL198" s="258">
        <v>4.9095926849559177</v>
      </c>
      <c r="AM198" s="258">
        <v>4.3679503305472043</v>
      </c>
      <c r="AN198" s="259">
        <v>12.068409967970036</v>
      </c>
      <c r="AO198" s="257">
        <v>6.2130000000000001</v>
      </c>
      <c r="AP198" s="257">
        <v>10.4</v>
      </c>
      <c r="AQ198" s="121"/>
    </row>
    <row r="199" spans="1:65" s="119" customFormat="1" ht="9" customHeight="1">
      <c r="A199" s="2"/>
      <c r="B199" s="246" t="s">
        <v>455</v>
      </c>
      <c r="C199" s="247" t="s">
        <v>416</v>
      </c>
      <c r="D199" s="248" t="s">
        <v>417</v>
      </c>
      <c r="E199" s="375">
        <v>14.25</v>
      </c>
      <c r="F199" s="376">
        <v>24</v>
      </c>
      <c r="G199" s="249">
        <v>68.421052631578931</v>
      </c>
      <c r="H199" s="377" t="s">
        <v>453</v>
      </c>
      <c r="I199" s="250">
        <v>44636</v>
      </c>
      <c r="J199" s="251">
        <v>-2.9291553133514947</v>
      </c>
      <c r="K199" s="251">
        <v>-11.600496277915639</v>
      </c>
      <c r="L199" s="252">
        <v>-30.167597765363119</v>
      </c>
      <c r="M199" s="252">
        <v>-49.710615471485028</v>
      </c>
      <c r="N199" s="253">
        <v>35.950000000000003</v>
      </c>
      <c r="O199" s="253">
        <v>14.17</v>
      </c>
      <c r="P199" s="254">
        <v>46.047170000000001</v>
      </c>
      <c r="Q199" s="255">
        <v>4543.6061096999993</v>
      </c>
      <c r="R199" s="255">
        <v>3853.7370000000001</v>
      </c>
      <c r="S199" s="378">
        <v>4710</v>
      </c>
      <c r="T199" s="378">
        <v>5545</v>
      </c>
      <c r="U199" s="255">
        <v>895.31500000000005</v>
      </c>
      <c r="V199" s="378">
        <v>1517.4</v>
      </c>
      <c r="W199" s="378">
        <v>1784.556</v>
      </c>
      <c r="X199" s="377">
        <v>23.232384565942098</v>
      </c>
      <c r="Y199" s="377">
        <v>32.216560509554142</v>
      </c>
      <c r="Z199" s="377">
        <v>32.183155996393147</v>
      </c>
      <c r="AA199" s="255">
        <v>98.180999999999997</v>
      </c>
      <c r="AB199" s="378">
        <v>326.40000000000003</v>
      </c>
      <c r="AC199" s="378">
        <v>564.625</v>
      </c>
      <c r="AD199" s="255">
        <v>3692.835</v>
      </c>
      <c r="AE199" s="256">
        <v>8236.4411096999993</v>
      </c>
      <c r="AF199" s="379">
        <v>0.12623989999999999</v>
      </c>
      <c r="AG199" s="257">
        <v>0.85877490286924407</v>
      </c>
      <c r="AH199" s="258">
        <v>12.9973474801061</v>
      </c>
      <c r="AI199" s="258">
        <v>12.52129471890971</v>
      </c>
      <c r="AJ199" s="258">
        <v>7.0673076923076916</v>
      </c>
      <c r="AK199" s="258">
        <v>9.1994896876518304</v>
      </c>
      <c r="AL199" s="258">
        <v>5.4279959863582432</v>
      </c>
      <c r="AM199" s="258">
        <v>4.6154007549777081</v>
      </c>
      <c r="AN199" s="259">
        <v>3.1132393359884198</v>
      </c>
      <c r="AO199" s="257">
        <v>9.42</v>
      </c>
      <c r="AP199" s="257">
        <v>15.777000000000001</v>
      </c>
      <c r="AQ199" s="121">
        <v>1</v>
      </c>
    </row>
    <row r="200" spans="1:65" s="119" customFormat="1" ht="9" customHeight="1">
      <c r="A200" s="2"/>
      <c r="B200" s="246" t="s">
        <v>402</v>
      </c>
      <c r="C200" s="247" t="s">
        <v>403</v>
      </c>
      <c r="D200" s="248" t="s">
        <v>404</v>
      </c>
      <c r="E200" s="375">
        <v>79.5</v>
      </c>
      <c r="F200" s="376">
        <v>106.16666412353516</v>
      </c>
      <c r="G200" s="249">
        <v>33.5429737402958</v>
      </c>
      <c r="H200" s="377" t="s">
        <v>394</v>
      </c>
      <c r="I200" s="250" t="s">
        <v>395</v>
      </c>
      <c r="J200" s="251">
        <v>-1.6332590942835901</v>
      </c>
      <c r="K200" s="251">
        <v>-10.688206349562989</v>
      </c>
      <c r="L200" s="252">
        <v>4.0862017046570331</v>
      </c>
      <c r="M200" s="252">
        <v>-1.4393573102242763</v>
      </c>
      <c r="N200" s="253">
        <v>101.321</v>
      </c>
      <c r="O200" s="253">
        <v>63.067</v>
      </c>
      <c r="P200" s="254">
        <v>92.279560000000004</v>
      </c>
      <c r="Q200" s="255">
        <v>8794.6771418999997</v>
      </c>
      <c r="R200" s="255">
        <v>1590.992</v>
      </c>
      <c r="S200" s="378">
        <v>3690.1</v>
      </c>
      <c r="T200" s="378">
        <v>4267.2219999999998</v>
      </c>
      <c r="U200" s="255">
        <v>173.21199999999999</v>
      </c>
      <c r="V200" s="378">
        <v>584.6</v>
      </c>
      <c r="W200" s="378">
        <v>724.77800000000002</v>
      </c>
      <c r="X200" s="377">
        <v>10.887044058046804</v>
      </c>
      <c r="Y200" s="377">
        <v>15.842389095146475</v>
      </c>
      <c r="Z200" s="377">
        <v>16.98477370054804</v>
      </c>
      <c r="AA200" s="255">
        <v>48.584000000000003</v>
      </c>
      <c r="AB200" s="378">
        <v>372</v>
      </c>
      <c r="AC200" s="378">
        <v>476.55599999999998</v>
      </c>
      <c r="AD200" s="255">
        <v>503.93100000000004</v>
      </c>
      <c r="AE200" s="256">
        <v>9298.6081419000002</v>
      </c>
      <c r="AF200" s="379">
        <v>1.3566780000000001</v>
      </c>
      <c r="AG200" s="257">
        <v>1.6937304971816387</v>
      </c>
      <c r="AH200" s="258">
        <v>21.008645533141209</v>
      </c>
      <c r="AI200" s="258">
        <v>22.794536141149685</v>
      </c>
      <c r="AJ200" s="258">
        <v>17.887449754354623</v>
      </c>
      <c r="AK200" s="258">
        <v>53.683394579474864</v>
      </c>
      <c r="AL200" s="258">
        <v>15.905932504105371</v>
      </c>
      <c r="AM200" s="258">
        <v>12.829594913063035</v>
      </c>
      <c r="AN200" s="259">
        <v>4.6388258543820342</v>
      </c>
      <c r="AO200" s="257">
        <v>19.503</v>
      </c>
      <c r="AP200" s="257">
        <v>17.195</v>
      </c>
      <c r="AQ200" s="121"/>
    </row>
    <row r="201" spans="1:65" s="119" customFormat="1" ht="9" customHeight="1">
      <c r="A201" s="2"/>
      <c r="B201" s="246" t="s">
        <v>364</v>
      </c>
      <c r="C201" s="247" t="s">
        <v>365</v>
      </c>
      <c r="D201" s="248" t="s">
        <v>366</v>
      </c>
      <c r="E201" s="375">
        <v>11.24</v>
      </c>
      <c r="F201" s="376">
        <v>21.600000381469727</v>
      </c>
      <c r="G201" s="249">
        <v>92.170821899196852</v>
      </c>
      <c r="H201" s="377" t="s">
        <v>394</v>
      </c>
      <c r="I201" s="250" t="s">
        <v>395</v>
      </c>
      <c r="J201" s="251">
        <v>-5.4667788057190965</v>
      </c>
      <c r="K201" s="251">
        <v>-15.233785822021117</v>
      </c>
      <c r="L201" s="252">
        <v>-16.24441132637854</v>
      </c>
      <c r="M201" s="252">
        <v>-53.639925757888228</v>
      </c>
      <c r="N201" s="253">
        <v>29.13</v>
      </c>
      <c r="O201" s="253">
        <v>9.74</v>
      </c>
      <c r="P201" s="254">
        <v>136.07650000000001</v>
      </c>
      <c r="Q201" s="255">
        <v>2609.2437844000001</v>
      </c>
      <c r="R201" s="255">
        <v>624.83900000000006</v>
      </c>
      <c r="S201" s="378">
        <v>1356</v>
      </c>
      <c r="T201" s="378">
        <v>1820.75</v>
      </c>
      <c r="U201" s="255">
        <v>-1190.5919999999999</v>
      </c>
      <c r="V201" s="378">
        <v>201</v>
      </c>
      <c r="W201" s="378">
        <v>563.5</v>
      </c>
      <c r="X201" s="377">
        <v>0</v>
      </c>
      <c r="Y201" s="377">
        <v>14.823008849557523</v>
      </c>
      <c r="Z201" s="377">
        <v>30.948784841411509</v>
      </c>
      <c r="AA201" s="255">
        <v>-1196.627</v>
      </c>
      <c r="AB201" s="378">
        <v>-139</v>
      </c>
      <c r="AC201" s="378">
        <v>129.75</v>
      </c>
      <c r="AD201" s="255">
        <v>43.95799999999997</v>
      </c>
      <c r="AE201" s="256">
        <v>2653.2017844000002</v>
      </c>
      <c r="AF201" s="379">
        <v>0</v>
      </c>
      <c r="AG201" s="257" t="s">
        <v>84</v>
      </c>
      <c r="AH201" s="258" t="s">
        <v>84</v>
      </c>
      <c r="AI201" s="258" t="s">
        <v>84</v>
      </c>
      <c r="AJ201" s="258">
        <v>24.166666666666668</v>
      </c>
      <c r="AK201" s="258">
        <v>-2.2284727130704729</v>
      </c>
      <c r="AL201" s="258">
        <v>13.200008877611941</v>
      </c>
      <c r="AM201" s="258">
        <v>4.7084326253771076</v>
      </c>
      <c r="AN201" s="259">
        <v>-293.19715543526087</v>
      </c>
      <c r="AO201" s="257">
        <v>-58.005000000000003</v>
      </c>
      <c r="AP201" s="257">
        <v>30.150000000000002</v>
      </c>
      <c r="AQ201" s="121">
        <v>1</v>
      </c>
    </row>
    <row r="202" spans="1:65" s="119" customFormat="1" ht="9" customHeight="1">
      <c r="A202" s="2"/>
      <c r="B202" s="246" t="s">
        <v>485</v>
      </c>
      <c r="C202" s="247" t="s">
        <v>486</v>
      </c>
      <c r="D202" s="248" t="s">
        <v>487</v>
      </c>
      <c r="E202" s="375">
        <v>8.16</v>
      </c>
      <c r="F202" s="376">
        <v>13</v>
      </c>
      <c r="G202" s="249">
        <v>59.31372549019607</v>
      </c>
      <c r="H202" s="377" t="s">
        <v>394</v>
      </c>
      <c r="I202" s="250" t="s">
        <v>395</v>
      </c>
      <c r="J202" s="251">
        <v>0.36900369003689537</v>
      </c>
      <c r="K202" s="251">
        <v>-8.5201793721973118</v>
      </c>
      <c r="L202" s="252">
        <v>-15.132605304212166</v>
      </c>
      <c r="M202" s="252">
        <v>-27.672398510902319</v>
      </c>
      <c r="N202" s="253">
        <v>19.77</v>
      </c>
      <c r="O202" s="253">
        <v>7.21</v>
      </c>
      <c r="P202" s="254">
        <v>5.5005870000000003</v>
      </c>
      <c r="Q202" s="255">
        <v>1149.0431209000001</v>
      </c>
      <c r="R202" s="255">
        <v>1331.78</v>
      </c>
      <c r="S202" s="378" t="s">
        <v>84</v>
      </c>
      <c r="T202" s="378" t="s">
        <v>84</v>
      </c>
      <c r="U202" s="255">
        <v>177.6</v>
      </c>
      <c r="V202" s="378" t="s">
        <v>84</v>
      </c>
      <c r="W202" s="378" t="s">
        <v>84</v>
      </c>
      <c r="X202" s="377">
        <v>13.335535899322712</v>
      </c>
      <c r="Y202" s="377">
        <v>0</v>
      </c>
      <c r="Z202" s="377">
        <v>0</v>
      </c>
      <c r="AA202" s="255">
        <v>128.19999999999999</v>
      </c>
      <c r="AB202" s="378" t="s">
        <v>84</v>
      </c>
      <c r="AC202" s="378" t="s">
        <v>84</v>
      </c>
      <c r="AD202" s="255">
        <v>637.52700000000004</v>
      </c>
      <c r="AE202" s="256">
        <v>1786.5701209000001</v>
      </c>
      <c r="AF202" s="379">
        <v>0.72814650000000003</v>
      </c>
      <c r="AG202" s="257">
        <v>8.9343128028822818</v>
      </c>
      <c r="AH202" s="258" t="s">
        <v>84</v>
      </c>
      <c r="AI202" s="258" t="s">
        <v>84</v>
      </c>
      <c r="AJ202" s="258" t="s">
        <v>84</v>
      </c>
      <c r="AK202" s="258">
        <v>10.05951644650901</v>
      </c>
      <c r="AL202" s="258">
        <v>0</v>
      </c>
      <c r="AM202" s="258">
        <v>0</v>
      </c>
      <c r="AN202" s="259">
        <v>32.671243902209966</v>
      </c>
      <c r="AO202" s="257" t="s">
        <v>84</v>
      </c>
      <c r="AP202" s="257" t="s">
        <v>84</v>
      </c>
      <c r="AQ202" s="121"/>
    </row>
    <row r="203" spans="1:65" s="119" customFormat="1" ht="9" customHeight="1">
      <c r="A203" s="2"/>
      <c r="B203" s="246" t="s">
        <v>405</v>
      </c>
      <c r="C203" s="247" t="s">
        <v>406</v>
      </c>
      <c r="D203" s="248" t="s">
        <v>407</v>
      </c>
      <c r="E203" s="375">
        <v>25.87</v>
      </c>
      <c r="F203" s="376">
        <v>39.799999237060547</v>
      </c>
      <c r="G203" s="249">
        <v>53.846150897025694</v>
      </c>
      <c r="H203" s="377" t="s">
        <v>394</v>
      </c>
      <c r="I203" s="250" t="s">
        <v>395</v>
      </c>
      <c r="J203" s="251">
        <v>-0.50000000000000044</v>
      </c>
      <c r="K203" s="251">
        <v>-19.080387863622139</v>
      </c>
      <c r="L203" s="252">
        <v>-9.6717877094972042</v>
      </c>
      <c r="M203" s="252">
        <v>-18.073281185673117</v>
      </c>
      <c r="N203" s="253">
        <v>41.24</v>
      </c>
      <c r="O203" s="253">
        <v>23.96</v>
      </c>
      <c r="P203" s="254">
        <v>240.15649999999999</v>
      </c>
      <c r="Q203" s="255">
        <v>15707.311956449999</v>
      </c>
      <c r="R203" s="255">
        <v>2596.0770000000002</v>
      </c>
      <c r="S203" s="378">
        <v>4041.9169999999999</v>
      </c>
      <c r="T203" s="378">
        <v>4735.8180000000002</v>
      </c>
      <c r="U203" s="255">
        <v>598.41899999999998</v>
      </c>
      <c r="V203" s="378">
        <v>969.36400000000003</v>
      </c>
      <c r="W203" s="378">
        <v>1173.0910000000001</v>
      </c>
      <c r="X203" s="377">
        <v>23.050895639844271</v>
      </c>
      <c r="Y203" s="377">
        <v>23.982778468731546</v>
      </c>
      <c r="Z203" s="377">
        <v>24.770609850294079</v>
      </c>
      <c r="AA203" s="255">
        <v>294.959</v>
      </c>
      <c r="AB203" s="378">
        <v>555.66700000000003</v>
      </c>
      <c r="AC203" s="378">
        <v>746.54499999999996</v>
      </c>
      <c r="AD203" s="255">
        <v>-1414.4860000000003</v>
      </c>
      <c r="AE203" s="256">
        <v>14292.825956449999</v>
      </c>
      <c r="AF203" s="379">
        <v>0.30975999999999998</v>
      </c>
      <c r="AG203" s="257">
        <v>1.2171316474734684</v>
      </c>
      <c r="AH203" s="258">
        <v>25.577889447236181</v>
      </c>
      <c r="AI203" s="258">
        <v>27.016985138004245</v>
      </c>
      <c r="AJ203" s="258">
        <v>20.15043547110055</v>
      </c>
      <c r="AK203" s="258">
        <v>23.884311755559231</v>
      </c>
      <c r="AL203" s="258">
        <v>14.744539673899586</v>
      </c>
      <c r="AM203" s="258">
        <v>12.183902149492237</v>
      </c>
      <c r="AN203" s="259">
        <v>11.609405064676663</v>
      </c>
      <c r="AO203" s="257">
        <v>11.9</v>
      </c>
      <c r="AP203" s="257">
        <v>14.192</v>
      </c>
      <c r="AQ203" s="121">
        <v>0</v>
      </c>
    </row>
    <row r="204" spans="1:65" s="119" customFormat="1" ht="9" customHeight="1">
      <c r="A204" s="2"/>
      <c r="B204" s="246" t="s">
        <v>550</v>
      </c>
      <c r="C204" s="247" t="s">
        <v>551</v>
      </c>
      <c r="D204" s="248" t="s">
        <v>552</v>
      </c>
      <c r="E204" s="375">
        <v>4.8</v>
      </c>
      <c r="F204" s="376">
        <v>14.550000190734863</v>
      </c>
      <c r="G204" s="249">
        <v>203.125003973643</v>
      </c>
      <c r="H204" s="377" t="s">
        <v>394</v>
      </c>
      <c r="I204" s="250" t="s">
        <v>395</v>
      </c>
      <c r="J204" s="251">
        <v>-3.0303030303030387</v>
      </c>
      <c r="K204" s="251">
        <v>-5.3254437869822535</v>
      </c>
      <c r="L204" s="252">
        <v>-41.147621383030909</v>
      </c>
      <c r="M204" s="252" t="s">
        <v>84</v>
      </c>
      <c r="N204" s="253">
        <v>13.28</v>
      </c>
      <c r="O204" s="253">
        <v>4.53</v>
      </c>
      <c r="P204" s="254">
        <v>10.59323</v>
      </c>
      <c r="Q204" s="255">
        <v>3996.0260257499999</v>
      </c>
      <c r="R204" s="255">
        <v>2844.34</v>
      </c>
      <c r="S204" s="378">
        <v>6182</v>
      </c>
      <c r="T204" s="378" t="s">
        <v>84</v>
      </c>
      <c r="U204" s="255">
        <v>548.48299999999995</v>
      </c>
      <c r="V204" s="378">
        <v>941</v>
      </c>
      <c r="W204" s="378" t="s">
        <v>84</v>
      </c>
      <c r="X204" s="377">
        <v>19.283313527918601</v>
      </c>
      <c r="Y204" s="377">
        <v>15.221611129084438</v>
      </c>
      <c r="Z204" s="377">
        <v>0</v>
      </c>
      <c r="AA204" s="255">
        <v>444.30200000000002</v>
      </c>
      <c r="AB204" s="378">
        <v>874</v>
      </c>
      <c r="AC204" s="378" t="s">
        <v>84</v>
      </c>
      <c r="AD204" s="255">
        <v>-345.69600000000003</v>
      </c>
      <c r="AE204" s="256">
        <v>3650.33002575</v>
      </c>
      <c r="AF204" s="379">
        <v>0.1218711</v>
      </c>
      <c r="AG204" s="257">
        <v>2.5024861709293154</v>
      </c>
      <c r="AH204" s="258" t="s">
        <v>84</v>
      </c>
      <c r="AI204" s="258">
        <v>4.5514018691588785</v>
      </c>
      <c r="AJ204" s="258" t="s">
        <v>84</v>
      </c>
      <c r="AK204" s="258">
        <v>6.6553202665351527</v>
      </c>
      <c r="AL204" s="258">
        <v>3.8792030029224231</v>
      </c>
      <c r="AM204" s="258">
        <v>0</v>
      </c>
      <c r="AN204" s="259">
        <v>33.230853871359095</v>
      </c>
      <c r="AO204" s="257" t="s">
        <v>84</v>
      </c>
      <c r="AP204" s="257" t="s">
        <v>84</v>
      </c>
      <c r="AQ204" s="121">
        <v>0</v>
      </c>
      <c r="AS204" s="119" t="s">
        <v>525</v>
      </c>
      <c r="AT204" s="119">
        <v>44657</v>
      </c>
      <c r="AU204" s="119" t="s">
        <v>395</v>
      </c>
      <c r="AV204" s="119" t="s">
        <v>395</v>
      </c>
      <c r="AW204" s="119" t="e">
        <v>#N/A</v>
      </c>
    </row>
    <row r="205" spans="1:65" s="405" customFormat="1" ht="9" customHeight="1">
      <c r="A205" s="395"/>
      <c r="B205" s="246" t="s">
        <v>564</v>
      </c>
      <c r="C205" s="247" t="s">
        <v>565</v>
      </c>
      <c r="D205" s="248" t="s">
        <v>566</v>
      </c>
      <c r="E205" s="375">
        <v>1.65</v>
      </c>
      <c r="F205" s="376">
        <v>5.2599997520446777</v>
      </c>
      <c r="G205" s="249">
        <v>218.7878637602835</v>
      </c>
      <c r="H205" s="377" t="s">
        <v>394</v>
      </c>
      <c r="I205" s="250" t="s">
        <v>395</v>
      </c>
      <c r="J205" s="251">
        <v>-2.3668639053254448</v>
      </c>
      <c r="K205" s="251">
        <v>-12.234042553191493</v>
      </c>
      <c r="L205" s="252">
        <v>-49.074074074074083</v>
      </c>
      <c r="M205" s="252">
        <v>-71.438462870001729</v>
      </c>
      <c r="N205" s="253">
        <v>12.808</v>
      </c>
      <c r="O205" s="253">
        <v>1.57</v>
      </c>
      <c r="P205" s="254">
        <v>58.96405</v>
      </c>
      <c r="Q205" s="255">
        <v>1390.3490999999999</v>
      </c>
      <c r="R205" s="255">
        <v>125.39</v>
      </c>
      <c r="S205" s="378">
        <v>445.33300000000003</v>
      </c>
      <c r="T205" s="378">
        <v>661</v>
      </c>
      <c r="U205" s="255">
        <v>30.250999999999998</v>
      </c>
      <c r="V205" s="378">
        <v>-47.606999999999999</v>
      </c>
      <c r="W205" s="378">
        <v>39.950000000000003</v>
      </c>
      <c r="X205" s="377">
        <v>24.125528351543181</v>
      </c>
      <c r="Y205" s="377">
        <v>0</v>
      </c>
      <c r="Z205" s="377">
        <v>6.0438729198184573</v>
      </c>
      <c r="AA205" s="255">
        <v>19.728999999999999</v>
      </c>
      <c r="AB205" s="378">
        <v>-12.483000000000001</v>
      </c>
      <c r="AC205" s="378">
        <v>41.95</v>
      </c>
      <c r="AD205" s="255">
        <v>-517.399</v>
      </c>
      <c r="AE205" s="256">
        <v>872.95009999999991</v>
      </c>
      <c r="AF205" s="379">
        <v>6.1766870000000001E-3</v>
      </c>
      <c r="AG205" s="257">
        <v>0.35703392171790832</v>
      </c>
      <c r="AH205" s="258">
        <v>37.021276595744681</v>
      </c>
      <c r="AI205" s="258" t="s">
        <v>84</v>
      </c>
      <c r="AJ205" s="258">
        <v>35.306122448979593</v>
      </c>
      <c r="AK205" s="258">
        <v>28.856900598327329</v>
      </c>
      <c r="AL205" s="258">
        <v>-18.336591257588168</v>
      </c>
      <c r="AM205" s="258">
        <v>21.85106633291614</v>
      </c>
      <c r="AN205" s="259">
        <v>10.437906412249207</v>
      </c>
      <c r="AO205" s="257">
        <v>-4.4750000000000005</v>
      </c>
      <c r="AP205" s="257">
        <v>9.89</v>
      </c>
      <c r="AQ205" s="396">
        <v>0</v>
      </c>
      <c r="AR205" s="397"/>
      <c r="AS205" s="398" t="s">
        <v>525</v>
      </c>
      <c r="AT205" s="398">
        <v>44657</v>
      </c>
      <c r="AU205" s="399" t="s">
        <v>395</v>
      </c>
      <c r="AV205" s="400" t="s">
        <v>395</v>
      </c>
      <c r="AW205" s="401" t="e">
        <v>#N/A</v>
      </c>
      <c r="AX205" s="402"/>
      <c r="AY205" s="403"/>
      <c r="AZ205" s="403"/>
      <c r="BA205" s="403"/>
      <c r="BB205" s="404"/>
      <c r="BC205" s="404"/>
      <c r="BD205" s="404"/>
      <c r="BE205" s="404"/>
      <c r="BF205" s="404"/>
      <c r="BG205" s="404"/>
      <c r="BH205" s="404"/>
      <c r="BI205" s="404"/>
      <c r="BJ205" s="404"/>
      <c r="BK205" s="404"/>
      <c r="BL205" s="404"/>
      <c r="BM205" s="404"/>
    </row>
    <row r="206" spans="1:65" s="405" customFormat="1" ht="9" customHeight="1">
      <c r="A206" s="395"/>
      <c r="B206" s="246" t="s">
        <v>570</v>
      </c>
      <c r="C206" s="247" t="s">
        <v>571</v>
      </c>
      <c r="D206" s="248" t="s">
        <v>572</v>
      </c>
      <c r="E206" s="375">
        <v>4.4400000000000004</v>
      </c>
      <c r="F206" s="376">
        <v>34.5</v>
      </c>
      <c r="G206" s="249">
        <v>677.02702702702697</v>
      </c>
      <c r="H206" s="377" t="s">
        <v>394</v>
      </c>
      <c r="I206" s="250" t="s">
        <v>395</v>
      </c>
      <c r="J206" s="251">
        <v>-1.9867549668874163</v>
      </c>
      <c r="K206" s="251">
        <v>-13.11154598825831</v>
      </c>
      <c r="L206" s="252">
        <v>-50.666666666666657</v>
      </c>
      <c r="M206" s="252" t="s">
        <v>84</v>
      </c>
      <c r="N206" s="253">
        <v>30.5</v>
      </c>
      <c r="O206" s="253">
        <v>4.2300000000000004</v>
      </c>
      <c r="P206" s="254">
        <v>11.15727</v>
      </c>
      <c r="Q206" s="255">
        <v>838.15022759999999</v>
      </c>
      <c r="R206" s="255">
        <v>345.59800000000001</v>
      </c>
      <c r="S206" s="378">
        <v>634</v>
      </c>
      <c r="T206" s="378">
        <v>837</v>
      </c>
      <c r="U206" s="255">
        <v>71.034999999999997</v>
      </c>
      <c r="V206" s="378">
        <v>46.45</v>
      </c>
      <c r="W206" s="378">
        <v>109.5</v>
      </c>
      <c r="X206" s="377">
        <v>20.554227744373517</v>
      </c>
      <c r="Y206" s="377">
        <v>7.3264984227129348</v>
      </c>
      <c r="Z206" s="377">
        <v>13.082437275985665</v>
      </c>
      <c r="AA206" s="255">
        <v>18.716999999999999</v>
      </c>
      <c r="AB206" s="378">
        <v>43.332999999999998</v>
      </c>
      <c r="AC206" s="378">
        <v>76.05</v>
      </c>
      <c r="AD206" s="255">
        <v>-637.49599999999998</v>
      </c>
      <c r="AE206" s="256">
        <v>200.65422760000001</v>
      </c>
      <c r="AF206" s="379">
        <v>0</v>
      </c>
      <c r="AG206" s="257" t="s">
        <v>84</v>
      </c>
      <c r="AH206" s="258">
        <v>22.299999999999997</v>
      </c>
      <c r="AI206" s="258">
        <v>19.141630901287552</v>
      </c>
      <c r="AJ206" s="258">
        <v>10.987654320987653</v>
      </c>
      <c r="AK206" s="258">
        <v>2.8247234124023373</v>
      </c>
      <c r="AL206" s="258">
        <v>4.3197896146393973</v>
      </c>
      <c r="AM206" s="258">
        <v>1.8324586995433791</v>
      </c>
      <c r="AN206" s="259">
        <v>79.714647554785444</v>
      </c>
      <c r="AO206" s="257">
        <v>5.1349999999999998</v>
      </c>
      <c r="AP206" s="257">
        <v>10.8</v>
      </c>
      <c r="AQ206" s="396">
        <v>0</v>
      </c>
      <c r="AR206" s="397"/>
      <c r="AS206" s="398" t="s">
        <v>525</v>
      </c>
      <c r="AT206" s="398">
        <v>44657</v>
      </c>
      <c r="AU206" s="399" t="s">
        <v>395</v>
      </c>
      <c r="AV206" s="400" t="s">
        <v>395</v>
      </c>
      <c r="AW206" s="401" t="e">
        <v>#N/A</v>
      </c>
      <c r="AX206" s="402"/>
      <c r="AY206" s="403"/>
      <c r="AZ206" s="403"/>
      <c r="BA206" s="403"/>
      <c r="BB206" s="404"/>
      <c r="BC206" s="404"/>
      <c r="BD206" s="404"/>
      <c r="BE206" s="404"/>
      <c r="BF206" s="404"/>
      <c r="BG206" s="404"/>
      <c r="BH206" s="404"/>
      <c r="BI206" s="404"/>
      <c r="BJ206" s="404"/>
      <c r="BK206" s="404"/>
      <c r="BL206" s="404"/>
      <c r="BM206" s="404"/>
    </row>
    <row r="207" spans="1:65" s="405" customFormat="1" ht="9" customHeight="1">
      <c r="A207" s="395"/>
      <c r="B207" s="246" t="s">
        <v>582</v>
      </c>
      <c r="C207" s="247" t="s">
        <v>583</v>
      </c>
      <c r="D207" s="248" t="s">
        <v>584</v>
      </c>
      <c r="E207" s="375">
        <v>2.0099999999999998</v>
      </c>
      <c r="F207" s="376">
        <v>5.6666665077209473</v>
      </c>
      <c r="G207" s="249">
        <v>181.92370685178844</v>
      </c>
      <c r="H207" s="377" t="s">
        <v>394</v>
      </c>
      <c r="I207" s="250" t="s">
        <v>395</v>
      </c>
      <c r="J207" s="251">
        <v>-0.49504950495050659</v>
      </c>
      <c r="K207" s="251">
        <v>1.0050251256281229</v>
      </c>
      <c r="L207" s="252">
        <v>-29.473684210526329</v>
      </c>
      <c r="M207" s="252">
        <v>-84.703196347031962</v>
      </c>
      <c r="N207" s="253">
        <v>12.98</v>
      </c>
      <c r="O207" s="253">
        <v>1.8</v>
      </c>
      <c r="P207" s="254">
        <v>5.3587540000000002</v>
      </c>
      <c r="Q207" s="255">
        <v>397.69012382999995</v>
      </c>
      <c r="R207" s="255">
        <v>79.606999999999999</v>
      </c>
      <c r="S207" s="378">
        <v>149.667</v>
      </c>
      <c r="T207" s="378">
        <v>230</v>
      </c>
      <c r="U207" s="255">
        <v>-21.757000000000001</v>
      </c>
      <c r="V207" s="378">
        <v>-89.667000000000002</v>
      </c>
      <c r="W207" s="378">
        <v>-81.667000000000002</v>
      </c>
      <c r="X207" s="377">
        <v>0</v>
      </c>
      <c r="Y207" s="377">
        <v>0</v>
      </c>
      <c r="Z207" s="377">
        <v>0</v>
      </c>
      <c r="AA207" s="255">
        <v>-31.125</v>
      </c>
      <c r="AB207" s="378">
        <v>-81.667000000000002</v>
      </c>
      <c r="AC207" s="378">
        <v>-88</v>
      </c>
      <c r="AD207" s="255">
        <v>-384.315</v>
      </c>
      <c r="AE207" s="256">
        <v>13.37512382999995</v>
      </c>
      <c r="AF207" s="379">
        <v>0</v>
      </c>
      <c r="AG207" s="257" t="s">
        <v>84</v>
      </c>
      <c r="AH207" s="258" t="s">
        <v>84</v>
      </c>
      <c r="AI207" s="258" t="s">
        <v>84</v>
      </c>
      <c r="AJ207" s="258" t="s">
        <v>84</v>
      </c>
      <c r="AK207" s="258">
        <v>-0.61475037137472766</v>
      </c>
      <c r="AL207" s="258">
        <v>-0.14916439526247058</v>
      </c>
      <c r="AM207" s="258">
        <v>-0.16377635801486462</v>
      </c>
      <c r="AN207" s="259">
        <v>-12.156113800186201</v>
      </c>
      <c r="AO207" s="257">
        <v>-22.865000000000002</v>
      </c>
      <c r="AP207" s="257">
        <v>-23.69</v>
      </c>
      <c r="AQ207" s="396">
        <v>0</v>
      </c>
      <c r="AR207" s="397"/>
      <c r="AS207" s="398" t="s">
        <v>525</v>
      </c>
      <c r="AT207" s="398">
        <v>44657</v>
      </c>
      <c r="AU207" s="399" t="s">
        <v>395</v>
      </c>
      <c r="AV207" s="400" t="s">
        <v>395</v>
      </c>
      <c r="AW207" s="401" t="e">
        <v>#N/A</v>
      </c>
      <c r="AX207" s="402"/>
      <c r="AY207" s="403"/>
      <c r="AZ207" s="403"/>
      <c r="BA207" s="403"/>
      <c r="BB207" s="404"/>
      <c r="BC207" s="404"/>
      <c r="BD207" s="404"/>
      <c r="BE207" s="404"/>
      <c r="BF207" s="404"/>
      <c r="BG207" s="404"/>
      <c r="BH207" s="404"/>
      <c r="BI207" s="404"/>
      <c r="BJ207" s="404"/>
      <c r="BK207" s="404"/>
      <c r="BL207" s="404"/>
      <c r="BM207" s="404"/>
    </row>
    <row r="208" spans="1:65" s="119" customFormat="1" ht="9" customHeight="1">
      <c r="A208" s="2"/>
      <c r="B208" s="246"/>
      <c r="C208" s="248"/>
      <c r="D208" s="248"/>
      <c r="E208" s="375"/>
      <c r="F208" s="376"/>
      <c r="G208" s="249"/>
      <c r="H208" s="377"/>
      <c r="I208" s="250"/>
      <c r="J208" s="251"/>
      <c r="K208" s="251"/>
      <c r="L208" s="252"/>
      <c r="M208" s="252"/>
      <c r="N208" s="253"/>
      <c r="O208" s="253"/>
      <c r="P208" s="255"/>
      <c r="Q208" s="255"/>
      <c r="R208" s="378"/>
      <c r="S208" s="378"/>
      <c r="T208" s="378"/>
      <c r="U208" s="378"/>
      <c r="V208" s="378"/>
      <c r="W208" s="378"/>
      <c r="X208" s="377"/>
      <c r="Y208" s="377"/>
      <c r="Z208" s="377"/>
      <c r="AA208" s="378"/>
      <c r="AB208" s="378"/>
      <c r="AC208" s="378"/>
      <c r="AD208" s="255"/>
      <c r="AE208" s="255"/>
      <c r="AF208" s="255"/>
      <c r="AG208" s="330"/>
      <c r="AH208" s="270"/>
      <c r="AI208" s="258"/>
      <c r="AJ208" s="258"/>
      <c r="AK208" s="270"/>
      <c r="AL208" s="270"/>
      <c r="AM208" s="270"/>
      <c r="AN208" s="377"/>
      <c r="AO208" s="377"/>
      <c r="AP208" s="377"/>
      <c r="AQ208" s="121"/>
    </row>
    <row r="209" spans="1:49" s="119" customFormat="1" ht="9" customHeight="1">
      <c r="A209" s="2"/>
      <c r="B209" s="384" t="s">
        <v>456</v>
      </c>
      <c r="C209" s="385"/>
      <c r="D209" s="385"/>
      <c r="E209" s="386"/>
      <c r="F209" s="387"/>
      <c r="G209" s="271"/>
      <c r="H209" s="272"/>
      <c r="I209" s="273"/>
      <c r="J209" s="274"/>
      <c r="K209" s="274"/>
      <c r="L209" s="275"/>
      <c r="M209" s="275"/>
      <c r="N209" s="276"/>
      <c r="O209" s="276"/>
      <c r="P209" s="276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  <c r="AA209" s="277"/>
      <c r="AB209" s="277"/>
      <c r="AC209" s="277"/>
      <c r="AD209" s="277"/>
      <c r="AE209" s="277"/>
      <c r="AF209" s="277"/>
      <c r="AG209" s="331"/>
      <c r="AH209" s="278">
        <v>12.856827957635074</v>
      </c>
      <c r="AI209" s="278">
        <v>11.90986759890979</v>
      </c>
      <c r="AJ209" s="278">
        <v>10.933187009383344</v>
      </c>
      <c r="AK209" s="278">
        <v>6.7383714518669251</v>
      </c>
      <c r="AL209" s="278">
        <v>5.8670545602572828</v>
      </c>
      <c r="AM209" s="278">
        <v>7.65656912166894</v>
      </c>
      <c r="AN209" s="279">
        <v>3.7677209852674625</v>
      </c>
      <c r="AO209" s="279">
        <v>-0.46532539682539592</v>
      </c>
      <c r="AP209" s="279">
        <v>9.3212936507936508</v>
      </c>
      <c r="AQ209" s="121"/>
    </row>
    <row r="210" spans="1:49" s="119" customFormat="1" ht="9" customHeight="1">
      <c r="A210" s="2"/>
      <c r="B210" s="388"/>
      <c r="C210" s="389"/>
      <c r="D210" s="389"/>
      <c r="E210" s="390"/>
      <c r="F210" s="391"/>
      <c r="G210" s="280"/>
      <c r="H210" s="281"/>
      <c r="I210" s="282"/>
      <c r="J210" s="283"/>
      <c r="K210" s="283"/>
      <c r="L210" s="284"/>
      <c r="M210" s="284"/>
      <c r="N210" s="285"/>
      <c r="O210" s="285"/>
      <c r="P210" s="285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332"/>
      <c r="AH210" s="289"/>
      <c r="AI210" s="289"/>
      <c r="AJ210" s="289"/>
      <c r="AK210" s="289"/>
      <c r="AL210" s="289"/>
      <c r="AM210" s="289"/>
      <c r="AN210" s="290"/>
      <c r="AO210" s="290"/>
      <c r="AP210" s="290"/>
      <c r="AQ210" s="121"/>
    </row>
    <row r="211" spans="1:49" s="119" customFormat="1" ht="9" customHeight="1">
      <c r="A211" s="2"/>
      <c r="B211" s="246" t="s">
        <v>464</v>
      </c>
      <c r="C211" s="247" t="s">
        <v>465</v>
      </c>
      <c r="D211" s="248" t="s">
        <v>457</v>
      </c>
      <c r="E211" s="375">
        <v>0.85</v>
      </c>
      <c r="F211" s="376">
        <v>1.5999999046325684</v>
      </c>
      <c r="G211" s="249">
        <v>88.235282897949219</v>
      </c>
      <c r="H211" s="377" t="s">
        <v>394</v>
      </c>
      <c r="I211" s="250" t="s">
        <v>395</v>
      </c>
      <c r="J211" s="251">
        <v>-2.2988505747126409</v>
      </c>
      <c r="K211" s="251">
        <v>3.6585365853658569</v>
      </c>
      <c r="L211" s="252">
        <v>11.842105263157897</v>
      </c>
      <c r="M211" s="252">
        <v>-55.026455026455025</v>
      </c>
      <c r="N211" s="253">
        <v>2.0699999999999998</v>
      </c>
      <c r="O211" s="253">
        <v>0.68</v>
      </c>
      <c r="P211" s="254">
        <v>54.745440000000002</v>
      </c>
      <c r="Q211" s="255">
        <v>5645.412452569999</v>
      </c>
      <c r="R211" s="255">
        <v>9284.3029999999999</v>
      </c>
      <c r="S211" s="378">
        <v>18268.5</v>
      </c>
      <c r="T211" s="378">
        <v>12571.25</v>
      </c>
      <c r="U211" s="255">
        <v>4125.7700000000004</v>
      </c>
      <c r="V211" s="378">
        <v>5564.25</v>
      </c>
      <c r="W211" s="378">
        <v>1536.3330000000001</v>
      </c>
      <c r="X211" s="377">
        <v>44.438123141823361</v>
      </c>
      <c r="Y211" s="377">
        <v>30.458165695048855</v>
      </c>
      <c r="Z211" s="377">
        <v>12.221004275628916</v>
      </c>
      <c r="AA211" s="255">
        <v>-10529.963</v>
      </c>
      <c r="AB211" s="378">
        <v>-7008.5</v>
      </c>
      <c r="AC211" s="378">
        <v>-3308</v>
      </c>
      <c r="AD211" s="255">
        <v>25013.415000000001</v>
      </c>
      <c r="AE211" s="256">
        <v>30658.82745257</v>
      </c>
      <c r="AF211" s="379">
        <v>0</v>
      </c>
      <c r="AG211" s="257" t="s">
        <v>84</v>
      </c>
      <c r="AH211" s="258" t="s">
        <v>84</v>
      </c>
      <c r="AI211" s="258" t="s">
        <v>84</v>
      </c>
      <c r="AJ211" s="258" t="s">
        <v>84</v>
      </c>
      <c r="AK211" s="258">
        <v>7.4310558883723514</v>
      </c>
      <c r="AL211" s="258">
        <v>5.5099658449153077</v>
      </c>
      <c r="AM211" s="258">
        <v>19.95584775733516</v>
      </c>
      <c r="AN211" s="259">
        <v>-82.90715986353149</v>
      </c>
      <c r="AO211" s="257">
        <v>-94.05</v>
      </c>
      <c r="AP211" s="257">
        <v>-31.525000000000002</v>
      </c>
      <c r="AQ211" s="121">
        <v>0</v>
      </c>
    </row>
    <row r="212" spans="1:49" s="119" customFormat="1" ht="9" customHeight="1">
      <c r="A212" s="2"/>
      <c r="B212" s="246" t="s">
        <v>466</v>
      </c>
      <c r="C212" s="247" t="s">
        <v>467</v>
      </c>
      <c r="D212" s="248" t="s">
        <v>458</v>
      </c>
      <c r="E212" s="375">
        <v>1.46</v>
      </c>
      <c r="F212" s="376">
        <v>1.2996945381164551</v>
      </c>
      <c r="G212" s="249">
        <v>-10.97982615640718</v>
      </c>
      <c r="H212" s="377" t="s">
        <v>394</v>
      </c>
      <c r="I212" s="250" t="s">
        <v>395</v>
      </c>
      <c r="J212" s="251">
        <v>0.68965517241379448</v>
      </c>
      <c r="K212" s="251">
        <v>5.0359712230215958</v>
      </c>
      <c r="L212" s="252">
        <v>14.0625</v>
      </c>
      <c r="M212" s="252">
        <v>-44.03986201609812</v>
      </c>
      <c r="N212" s="253">
        <v>2.8490000000000002</v>
      </c>
      <c r="O212" s="253">
        <v>1.21</v>
      </c>
      <c r="P212" s="254">
        <v>1.181354</v>
      </c>
      <c r="Q212" s="255">
        <v>5709.8655547499993</v>
      </c>
      <c r="R212" s="255">
        <v>9284.3029999999999</v>
      </c>
      <c r="S212" s="378">
        <v>18268.5</v>
      </c>
      <c r="T212" s="378">
        <v>12571.25</v>
      </c>
      <c r="U212" s="255">
        <v>4125.7700000000004</v>
      </c>
      <c r="V212" s="378">
        <v>5564.25</v>
      </c>
      <c r="W212" s="378">
        <v>1536.3330000000001</v>
      </c>
      <c r="X212" s="377">
        <v>44.438123141823361</v>
      </c>
      <c r="Y212" s="377">
        <v>30.458165695048855</v>
      </c>
      <c r="Z212" s="377">
        <v>12.221004275628916</v>
      </c>
      <c r="AA212" s="255">
        <v>-10529.963</v>
      </c>
      <c r="AB212" s="378">
        <v>-7008.5</v>
      </c>
      <c r="AC212" s="378">
        <v>-3308</v>
      </c>
      <c r="AD212" s="255">
        <v>25013.415000000001</v>
      </c>
      <c r="AE212" s="256">
        <v>30723.280554749999</v>
      </c>
      <c r="AF212" s="379">
        <v>0</v>
      </c>
      <c r="AG212" s="257" t="s">
        <v>84</v>
      </c>
      <c r="AH212" s="258" t="s">
        <v>84</v>
      </c>
      <c r="AI212" s="258" t="s">
        <v>84</v>
      </c>
      <c r="AJ212" s="258" t="s">
        <v>84</v>
      </c>
      <c r="AK212" s="258">
        <v>7.4466779667189389</v>
      </c>
      <c r="AL212" s="258">
        <v>5.5215492752392503</v>
      </c>
      <c r="AM212" s="258">
        <v>19.997800317216385</v>
      </c>
      <c r="AN212" s="259">
        <v>-82.90715986353149</v>
      </c>
      <c r="AO212" s="257">
        <v>-94.05</v>
      </c>
      <c r="AP212" s="257">
        <v>-31.525000000000002</v>
      </c>
      <c r="AQ212" s="121">
        <v>0</v>
      </c>
    </row>
    <row r="213" spans="1:49" s="119" customFormat="1" ht="9" customHeight="1">
      <c r="A213" s="2"/>
      <c r="B213" s="246" t="s">
        <v>468</v>
      </c>
      <c r="C213" s="247" t="s">
        <v>469</v>
      </c>
      <c r="D213" s="248" t="s">
        <v>459</v>
      </c>
      <c r="E213" s="375">
        <v>14.07</v>
      </c>
      <c r="F213" s="376">
        <v>18.441665649414063</v>
      </c>
      <c r="G213" s="249">
        <v>31.070829064776561</v>
      </c>
      <c r="H213" s="377" t="s">
        <v>394</v>
      </c>
      <c r="I213" s="250" t="s">
        <v>395</v>
      </c>
      <c r="J213" s="251">
        <v>-1.124385101897396</v>
      </c>
      <c r="K213" s="251">
        <v>2.0304568527918843</v>
      </c>
      <c r="L213" s="252">
        <v>7.6181734740706775</v>
      </c>
      <c r="M213" s="252">
        <v>18.794326241134751</v>
      </c>
      <c r="N213" s="253">
        <v>14.78</v>
      </c>
      <c r="O213" s="253">
        <v>11.15</v>
      </c>
      <c r="P213" s="254">
        <v>102.11799999999999</v>
      </c>
      <c r="Q213" s="255">
        <v>33867.053528020006</v>
      </c>
      <c r="R213" s="255">
        <v>17267.812000000002</v>
      </c>
      <c r="S213" s="378">
        <v>20197.111000000001</v>
      </c>
      <c r="T213" s="378">
        <v>22003.714</v>
      </c>
      <c r="U213" s="255">
        <v>8341.9290000000001</v>
      </c>
      <c r="V213" s="378">
        <v>9822.7780000000002</v>
      </c>
      <c r="W213" s="378">
        <v>10916.714</v>
      </c>
      <c r="X213" s="377">
        <v>48.309125672667733</v>
      </c>
      <c r="Y213" s="377">
        <v>48.634569567895127</v>
      </c>
      <c r="Z213" s="377">
        <v>49.613051687546928</v>
      </c>
      <c r="AA213" s="255">
        <v>1843.69</v>
      </c>
      <c r="AB213" s="378">
        <v>2342.375</v>
      </c>
      <c r="AC213" s="378">
        <v>2755.6669999999999</v>
      </c>
      <c r="AD213" s="255">
        <v>3100.860999999999</v>
      </c>
      <c r="AE213" s="256">
        <v>36967.914528020003</v>
      </c>
      <c r="AF213" s="379">
        <v>0.5133955</v>
      </c>
      <c r="AG213" s="257">
        <v>3.6697318674923269</v>
      </c>
      <c r="AH213" s="258">
        <v>14.131313131313131</v>
      </c>
      <c r="AI213" s="258">
        <v>15.44150110375276</v>
      </c>
      <c r="AJ213" s="258">
        <v>13.906560636182903</v>
      </c>
      <c r="AK213" s="258">
        <v>4.43157865860762</v>
      </c>
      <c r="AL213" s="258">
        <v>3.763488753183672</v>
      </c>
      <c r="AM213" s="258">
        <v>3.3863591670552147</v>
      </c>
      <c r="AN213" s="259">
        <v>8.083777917479825</v>
      </c>
      <c r="AO213" s="257">
        <v>8.4369999999999994</v>
      </c>
      <c r="AP213" s="257">
        <v>9.7070000000000007</v>
      </c>
      <c r="AQ213" s="121">
        <v>0</v>
      </c>
    </row>
    <row r="214" spans="1:49" s="119" customFormat="1" ht="9" customHeight="1">
      <c r="A214" s="2"/>
      <c r="B214" s="246" t="s">
        <v>470</v>
      </c>
      <c r="C214" s="247" t="s">
        <v>471</v>
      </c>
      <c r="D214" s="248" t="s">
        <v>460</v>
      </c>
      <c r="E214" s="375">
        <v>54.55</v>
      </c>
      <c r="F214" s="376">
        <v>57.157142639160156</v>
      </c>
      <c r="G214" s="249">
        <v>4.779363224858213</v>
      </c>
      <c r="H214" s="377" t="s">
        <v>394</v>
      </c>
      <c r="I214" s="250" t="s">
        <v>395</v>
      </c>
      <c r="J214" s="251">
        <v>1.1308861698183126</v>
      </c>
      <c r="K214" s="251">
        <v>1.88453708373022</v>
      </c>
      <c r="L214" s="252">
        <v>13.757220611849096</v>
      </c>
      <c r="M214" s="252">
        <v>32.290529889656838</v>
      </c>
      <c r="N214" s="253">
        <v>55.09</v>
      </c>
      <c r="O214" s="253">
        <v>40.340000000000003</v>
      </c>
      <c r="P214" s="254">
        <v>169.29169999999999</v>
      </c>
      <c r="Q214" s="255">
        <v>91778.83157183</v>
      </c>
      <c r="R214" s="255">
        <v>43126.472000000002</v>
      </c>
      <c r="S214" s="378">
        <v>46387.667000000001</v>
      </c>
      <c r="T214" s="378">
        <v>47323.75</v>
      </c>
      <c r="U214" s="255">
        <v>17808.427</v>
      </c>
      <c r="V214" s="378">
        <v>19569.714</v>
      </c>
      <c r="W214" s="378">
        <v>20117</v>
      </c>
      <c r="X214" s="377">
        <v>41.293493703820708</v>
      </c>
      <c r="Y214" s="377">
        <v>42.187321039447831</v>
      </c>
      <c r="Z214" s="377">
        <v>42.509310863995353</v>
      </c>
      <c r="AA214" s="255">
        <v>4770.527</v>
      </c>
      <c r="AB214" s="378">
        <v>5548.7139999999999</v>
      </c>
      <c r="AC214" s="378">
        <v>6224</v>
      </c>
      <c r="AD214" s="255">
        <v>10418.147999999997</v>
      </c>
      <c r="AE214" s="256">
        <v>102196.97957183</v>
      </c>
      <c r="AF214" s="379">
        <v>3.4703349999999999</v>
      </c>
      <c r="AG214" s="257">
        <v>6.3408285831372657</v>
      </c>
      <c r="AH214" s="258" t="s">
        <v>84</v>
      </c>
      <c r="AI214" s="258">
        <v>16.865947611710322</v>
      </c>
      <c r="AJ214" s="258">
        <v>14.860168341026336</v>
      </c>
      <c r="AK214" s="258">
        <v>5.7386864977928713</v>
      </c>
      <c r="AL214" s="258">
        <v>5.2222009770725313</v>
      </c>
      <c r="AM214" s="258">
        <v>5.0801302168230853</v>
      </c>
      <c r="AN214" s="259">
        <v>6.8144378239755126</v>
      </c>
      <c r="AO214" s="257">
        <v>8.343</v>
      </c>
      <c r="AP214" s="257">
        <v>9.2000000000000011</v>
      </c>
      <c r="AQ214" s="121">
        <v>0</v>
      </c>
    </row>
    <row r="215" spans="1:49" s="119" customFormat="1" ht="9" customHeight="1">
      <c r="A215" s="2"/>
      <c r="B215" s="246" t="s">
        <v>547</v>
      </c>
      <c r="C215" s="247" t="s">
        <v>548</v>
      </c>
      <c r="D215" s="248" t="s">
        <v>549</v>
      </c>
      <c r="E215" s="375">
        <v>3.98</v>
      </c>
      <c r="F215" s="376">
        <v>7.9571428298950195</v>
      </c>
      <c r="G215" s="249">
        <v>99.928211806407518</v>
      </c>
      <c r="H215" s="377" t="s">
        <v>394</v>
      </c>
      <c r="I215" s="250" t="s">
        <v>395</v>
      </c>
      <c r="J215" s="251">
        <v>-2.6894865525672329</v>
      </c>
      <c r="K215" s="251">
        <v>-0.50000000000000044</v>
      </c>
      <c r="L215" s="252">
        <v>-19.919517102615693</v>
      </c>
      <c r="M215" s="252" t="s">
        <v>84</v>
      </c>
      <c r="N215" s="253">
        <v>14.34</v>
      </c>
      <c r="O215" s="253">
        <v>3.36</v>
      </c>
      <c r="P215" s="254">
        <v>1.6399950000000001</v>
      </c>
      <c r="Q215" s="255">
        <v>1737.99732492</v>
      </c>
      <c r="R215" s="255">
        <v>471.774</v>
      </c>
      <c r="S215" s="378">
        <v>1021.833</v>
      </c>
      <c r="T215" s="378">
        <v>1496</v>
      </c>
      <c r="U215" s="255">
        <v>173.47399999999999</v>
      </c>
      <c r="V215" s="378">
        <v>389.5</v>
      </c>
      <c r="W215" s="378">
        <v>597.4</v>
      </c>
      <c r="X215" s="377">
        <v>36.770572350320279</v>
      </c>
      <c r="Y215" s="377">
        <v>38.117774626577926</v>
      </c>
      <c r="Z215" s="377">
        <v>39.933155080213901</v>
      </c>
      <c r="AA215" s="255">
        <v>29.126999999999999</v>
      </c>
      <c r="AB215" s="378">
        <v>75.183000000000007</v>
      </c>
      <c r="AC215" s="378">
        <v>125.8</v>
      </c>
      <c r="AD215" s="255">
        <v>497.97199999999998</v>
      </c>
      <c r="AE215" s="256">
        <v>2235.96932492</v>
      </c>
      <c r="AF215" s="379">
        <v>0</v>
      </c>
      <c r="AG215" s="257" t="s">
        <v>84</v>
      </c>
      <c r="AH215" s="258">
        <v>22.369942196531792</v>
      </c>
      <c r="AI215" s="258">
        <v>24.1875</v>
      </c>
      <c r="AJ215" s="258">
        <v>13.437499999999998</v>
      </c>
      <c r="AK215" s="258">
        <v>12.889362814715751</v>
      </c>
      <c r="AL215" s="258">
        <v>5.7406144413863931</v>
      </c>
      <c r="AM215" s="258">
        <v>3.7428344909943085</v>
      </c>
      <c r="AN215" s="259">
        <v>24.798856099103993</v>
      </c>
      <c r="AO215" s="257">
        <v>5.4830000000000005</v>
      </c>
      <c r="AP215" s="257">
        <v>8.3369999999999997</v>
      </c>
      <c r="AQ215" s="121">
        <v>0</v>
      </c>
      <c r="AS215" s="119" t="s">
        <v>525</v>
      </c>
      <c r="AT215" s="119">
        <v>44657</v>
      </c>
      <c r="AU215" s="119" t="s">
        <v>395</v>
      </c>
      <c r="AV215" s="119" t="s">
        <v>395</v>
      </c>
      <c r="AW215" s="119" t="e">
        <v>#N/A</v>
      </c>
    </row>
    <row r="216" spans="1:49" s="119" customFormat="1" ht="9" customHeight="1">
      <c r="A216" s="2"/>
      <c r="B216" s="246"/>
      <c r="C216" s="248"/>
      <c r="D216" s="248"/>
      <c r="E216" s="375"/>
      <c r="F216" s="376"/>
      <c r="G216" s="249"/>
      <c r="H216" s="377"/>
      <c r="I216" s="250"/>
      <c r="J216" s="251"/>
      <c r="K216" s="251"/>
      <c r="L216" s="252"/>
      <c r="M216" s="252"/>
      <c r="N216" s="253"/>
      <c r="O216" s="253"/>
      <c r="P216" s="255"/>
      <c r="Q216" s="255"/>
      <c r="R216" s="378"/>
      <c r="S216" s="378"/>
      <c r="T216" s="378"/>
      <c r="U216" s="378"/>
      <c r="V216" s="378"/>
      <c r="W216" s="378"/>
      <c r="X216" s="377"/>
      <c r="Y216" s="377"/>
      <c r="Z216" s="377"/>
      <c r="AA216" s="378"/>
      <c r="AB216" s="378"/>
      <c r="AC216" s="378"/>
      <c r="AD216" s="255"/>
      <c r="AE216" s="255"/>
      <c r="AF216" s="255"/>
      <c r="AG216" s="330"/>
      <c r="AH216" s="270"/>
      <c r="AI216" s="258"/>
      <c r="AJ216" s="258"/>
      <c r="AK216" s="270"/>
      <c r="AL216" s="270"/>
      <c r="AM216" s="270"/>
      <c r="AN216" s="377"/>
      <c r="AO216" s="377"/>
      <c r="AP216" s="377"/>
      <c r="AQ216" s="121"/>
    </row>
    <row r="217" spans="1:49" s="119" customFormat="1" ht="9" customHeight="1">
      <c r="A217" s="2"/>
      <c r="B217" s="384" t="s">
        <v>309</v>
      </c>
      <c r="C217" s="385"/>
      <c r="D217" s="385"/>
      <c r="E217" s="386"/>
      <c r="F217" s="387"/>
      <c r="G217" s="271"/>
      <c r="H217" s="272"/>
      <c r="I217" s="273"/>
      <c r="J217" s="274"/>
      <c r="K217" s="274"/>
      <c r="L217" s="275"/>
      <c r="M217" s="275"/>
      <c r="N217" s="276"/>
      <c r="O217" s="276"/>
      <c r="P217" s="276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  <c r="AA217" s="277"/>
      <c r="AB217" s="277"/>
      <c r="AC217" s="277"/>
      <c r="AD217" s="277"/>
      <c r="AE217" s="277"/>
      <c r="AF217" s="277"/>
      <c r="AG217" s="331"/>
      <c r="AH217" s="278">
        <v>12.243054453327193</v>
      </c>
      <c r="AI217" s="278">
        <v>11.297646327901555</v>
      </c>
      <c r="AJ217" s="278">
        <v>9.2683484428098009</v>
      </c>
      <c r="AK217" s="278">
        <v>7.0048236658082157</v>
      </c>
      <c r="AL217" s="278">
        <v>6.7554422204623359</v>
      </c>
      <c r="AM217" s="278">
        <v>6.2366082153268518</v>
      </c>
      <c r="AN217" s="279">
        <v>22.229222164011158</v>
      </c>
      <c r="AO217" s="279">
        <v>15.933444444444445</v>
      </c>
      <c r="AP217" s="279">
        <v>16.468111111111114</v>
      </c>
      <c r="AQ217" s="121">
        <v>0</v>
      </c>
    </row>
    <row r="218" spans="1:49" s="119" customFormat="1" ht="3" customHeight="1">
      <c r="A218" s="2"/>
      <c r="B218" s="388"/>
      <c r="C218" s="389"/>
      <c r="D218" s="389"/>
      <c r="E218" s="390"/>
      <c r="F218" s="391"/>
      <c r="G218" s="280"/>
      <c r="H218" s="281"/>
      <c r="I218" s="282"/>
      <c r="J218" s="283"/>
      <c r="K218" s="283"/>
      <c r="L218" s="284"/>
      <c r="M218" s="284"/>
      <c r="N218" s="285"/>
      <c r="O218" s="285"/>
      <c r="P218" s="285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332"/>
      <c r="AH218" s="289"/>
      <c r="AI218" s="289"/>
      <c r="AJ218" s="289"/>
      <c r="AK218" s="289"/>
      <c r="AL218" s="289"/>
      <c r="AM218" s="289"/>
      <c r="AN218" s="290"/>
      <c r="AO218" s="290"/>
      <c r="AP218" s="290"/>
      <c r="AQ218" s="121">
        <v>0</v>
      </c>
    </row>
    <row r="219" spans="1:49" s="119" customFormat="1" ht="9" customHeight="1">
      <c r="A219" s="2"/>
      <c r="B219" s="246" t="s">
        <v>333</v>
      </c>
      <c r="C219" s="247" t="s">
        <v>334</v>
      </c>
      <c r="D219" s="248" t="s">
        <v>335</v>
      </c>
      <c r="E219" s="375">
        <v>27.48</v>
      </c>
      <c r="F219" s="376">
        <v>37.299999237060547</v>
      </c>
      <c r="G219" s="249">
        <v>35.735077281879725</v>
      </c>
      <c r="H219" s="377" t="s">
        <v>454</v>
      </c>
      <c r="I219" s="250">
        <v>44517</v>
      </c>
      <c r="J219" s="251">
        <v>-1.7518770110833026</v>
      </c>
      <c r="K219" s="251">
        <v>-0.3986951794128335</v>
      </c>
      <c r="L219" s="252">
        <v>14.024896265560161</v>
      </c>
      <c r="M219" s="252">
        <v>8.543666311174313</v>
      </c>
      <c r="N219" s="253">
        <v>28.53</v>
      </c>
      <c r="O219" s="253">
        <v>23.09</v>
      </c>
      <c r="P219" s="254">
        <v>22.321349999999999</v>
      </c>
      <c r="Q219" s="255">
        <v>7950.0962516999989</v>
      </c>
      <c r="R219" s="255">
        <v>6140.7449999999999</v>
      </c>
      <c r="S219" s="378">
        <v>2610</v>
      </c>
      <c r="T219" s="378">
        <v>2696</v>
      </c>
      <c r="U219" s="255">
        <v>3462.9629999999997</v>
      </c>
      <c r="V219" s="378">
        <v>2521.6</v>
      </c>
      <c r="W219" s="378">
        <v>2698.6669999999999</v>
      </c>
      <c r="X219" s="377">
        <v>56.393206361768797</v>
      </c>
      <c r="Y219" s="377">
        <v>96.613026819923363</v>
      </c>
      <c r="Z219" s="377">
        <v>100.09892433234423</v>
      </c>
      <c r="AA219" s="255">
        <v>942.08799999999997</v>
      </c>
      <c r="AB219" s="378">
        <v>828</v>
      </c>
      <c r="AC219" s="378">
        <v>1202.6669999999999</v>
      </c>
      <c r="AD219" s="255">
        <v>8043.8809999999994</v>
      </c>
      <c r="AE219" s="256">
        <v>15993.977251699998</v>
      </c>
      <c r="AF219" s="379">
        <v>0.84</v>
      </c>
      <c r="AG219" s="257">
        <v>3.096203368131059</v>
      </c>
      <c r="AH219" s="258" t="s">
        <v>84</v>
      </c>
      <c r="AI219" s="258">
        <v>15.371104815864021</v>
      </c>
      <c r="AJ219" s="258">
        <v>14.586021505376342</v>
      </c>
      <c r="AK219" s="258">
        <v>4.6185816168697151</v>
      </c>
      <c r="AL219" s="258">
        <v>6.3427892019749361</v>
      </c>
      <c r="AM219" s="258">
        <v>5.9266212732804746</v>
      </c>
      <c r="AN219" s="259">
        <v>17.523458046357778</v>
      </c>
      <c r="AO219" s="257">
        <v>14.51</v>
      </c>
      <c r="AP219" s="257">
        <v>10.32</v>
      </c>
      <c r="AQ219" s="121">
        <v>1</v>
      </c>
    </row>
    <row r="220" spans="1:49" s="119" customFormat="1" ht="9" customHeight="1">
      <c r="A220" s="2"/>
      <c r="B220" s="246" t="s">
        <v>526</v>
      </c>
      <c r="C220" s="247" t="s">
        <v>527</v>
      </c>
      <c r="D220" s="248" t="s">
        <v>528</v>
      </c>
      <c r="E220" s="375">
        <v>15.63</v>
      </c>
      <c r="F220" s="376">
        <v>27.899999618530273</v>
      </c>
      <c r="G220" s="249">
        <v>78.502876638069566</v>
      </c>
      <c r="H220" s="377" t="s">
        <v>394</v>
      </c>
      <c r="I220" s="250" t="s">
        <v>395</v>
      </c>
      <c r="J220" s="251">
        <v>-2.1289918597370061</v>
      </c>
      <c r="K220" s="251">
        <v>-2.2514071294559068</v>
      </c>
      <c r="L220" s="252">
        <v>-53.990168084542688</v>
      </c>
      <c r="M220" s="252">
        <v>-66.812468150161379</v>
      </c>
      <c r="N220" s="253">
        <v>46.91</v>
      </c>
      <c r="O220" s="253">
        <v>15.45</v>
      </c>
      <c r="P220" s="254">
        <v>23.55068</v>
      </c>
      <c r="Q220" s="255">
        <v>15460</v>
      </c>
      <c r="R220" s="255" t="s">
        <v>84</v>
      </c>
      <c r="S220" s="378" t="s">
        <v>84</v>
      </c>
      <c r="T220" s="378" t="s">
        <v>84</v>
      </c>
      <c r="U220" s="255" t="s">
        <v>84</v>
      </c>
      <c r="V220" s="378" t="s">
        <v>84</v>
      </c>
      <c r="W220" s="378" t="s">
        <v>84</v>
      </c>
      <c r="X220" s="377">
        <v>0</v>
      </c>
      <c r="Y220" s="377">
        <v>0</v>
      </c>
      <c r="Z220" s="377">
        <v>0</v>
      </c>
      <c r="AA220" s="255" t="s">
        <v>84</v>
      </c>
      <c r="AB220" s="378" t="s">
        <v>84</v>
      </c>
      <c r="AC220" s="378" t="s">
        <v>84</v>
      </c>
      <c r="AD220" s="255" t="s">
        <v>514</v>
      </c>
      <c r="AE220" s="256" t="e">
        <v>#VALUE!</v>
      </c>
      <c r="AF220" s="379">
        <v>2.1533449999999998</v>
      </c>
      <c r="AG220" s="257">
        <v>13.92849358364959</v>
      </c>
      <c r="AH220" s="258" t="s">
        <v>84</v>
      </c>
      <c r="AI220" s="258" t="s">
        <v>84</v>
      </c>
      <c r="AJ220" s="258" t="s">
        <v>84</v>
      </c>
      <c r="AK220" s="258">
        <v>0</v>
      </c>
      <c r="AL220" s="258">
        <v>0</v>
      </c>
      <c r="AM220" s="258">
        <v>0</v>
      </c>
      <c r="AN220" s="259" t="s">
        <v>84</v>
      </c>
      <c r="AO220" s="257" t="s">
        <v>84</v>
      </c>
      <c r="AP220" s="257" t="s">
        <v>84</v>
      </c>
      <c r="AQ220" s="121">
        <v>0</v>
      </c>
      <c r="AS220" s="119" t="s">
        <v>525</v>
      </c>
      <c r="AT220" s="119">
        <v>44657</v>
      </c>
      <c r="AU220" s="119" t="s">
        <v>395</v>
      </c>
      <c r="AV220" s="119" t="s">
        <v>395</v>
      </c>
      <c r="AW220" s="119" t="e">
        <v>#N/A</v>
      </c>
    </row>
    <row r="221" spans="1:49" s="119" customFormat="1" ht="9" customHeight="1">
      <c r="A221" s="2"/>
      <c r="B221" s="246" t="s">
        <v>310</v>
      </c>
      <c r="C221" s="247" t="s">
        <v>311</v>
      </c>
      <c r="D221" s="248" t="s">
        <v>312</v>
      </c>
      <c r="E221" s="375">
        <v>15.09</v>
      </c>
      <c r="F221" s="376">
        <v>14.50745964050293</v>
      </c>
      <c r="G221" s="249">
        <v>-3.8604397580985439</v>
      </c>
      <c r="H221" s="377" t="s">
        <v>394</v>
      </c>
      <c r="I221" s="250" t="s">
        <v>395</v>
      </c>
      <c r="J221" s="251">
        <v>-0.59288537549406772</v>
      </c>
      <c r="K221" s="251">
        <v>-0.78895463510848529</v>
      </c>
      <c r="L221" s="252">
        <v>16.246822278715033</v>
      </c>
      <c r="M221" s="252">
        <v>48.159057437407938</v>
      </c>
      <c r="N221" s="253">
        <v>15.54</v>
      </c>
      <c r="O221" s="253">
        <v>11.148</v>
      </c>
      <c r="P221" s="254">
        <v>123.614</v>
      </c>
      <c r="Q221" s="255">
        <v>28264.813779740005</v>
      </c>
      <c r="R221" s="255">
        <v>25227.625</v>
      </c>
      <c r="S221" s="378">
        <v>30908.799999999999</v>
      </c>
      <c r="T221" s="378">
        <v>32536.375</v>
      </c>
      <c r="U221" s="255">
        <v>5338.6509999999998</v>
      </c>
      <c r="V221" s="378">
        <v>5892.6360000000004</v>
      </c>
      <c r="W221" s="378">
        <v>6190.4440000000004</v>
      </c>
      <c r="X221" s="377">
        <v>21.161924675826597</v>
      </c>
      <c r="Y221" s="377">
        <v>19.064590019670774</v>
      </c>
      <c r="Z221" s="377">
        <v>19.02622526326304</v>
      </c>
      <c r="AA221" s="255">
        <v>2864.11</v>
      </c>
      <c r="AB221" s="378">
        <v>3159.5</v>
      </c>
      <c r="AC221" s="378">
        <v>3424.125</v>
      </c>
      <c r="AD221" s="255">
        <v>8460.9369999999999</v>
      </c>
      <c r="AE221" s="256">
        <v>36725.750779740003</v>
      </c>
      <c r="AF221" s="379">
        <v>1.2577100000000001</v>
      </c>
      <c r="AG221" s="257">
        <v>8.4127765834132173</v>
      </c>
      <c r="AH221" s="258">
        <v>8.7941176470588225</v>
      </c>
      <c r="AI221" s="258">
        <v>8.2642343836373691</v>
      </c>
      <c r="AJ221" s="258">
        <v>7.2467280659234117</v>
      </c>
      <c r="AK221" s="258">
        <v>6.8792192596481776</v>
      </c>
      <c r="AL221" s="258">
        <v>6.2324825052387425</v>
      </c>
      <c r="AM221" s="258">
        <v>5.9326521295952279</v>
      </c>
      <c r="AN221" s="259">
        <v>17.063041016943657</v>
      </c>
      <c r="AO221" s="257">
        <v>14.912000000000001</v>
      </c>
      <c r="AP221" s="257">
        <v>15.288</v>
      </c>
      <c r="AQ221" s="121"/>
    </row>
    <row r="222" spans="1:49" s="119" customFormat="1" ht="9" customHeight="1">
      <c r="A222" s="2"/>
      <c r="B222" s="246" t="s">
        <v>316</v>
      </c>
      <c r="C222" s="247" t="s">
        <v>317</v>
      </c>
      <c r="D222" s="248" t="s">
        <v>318</v>
      </c>
      <c r="E222" s="375">
        <v>33.090000000000003</v>
      </c>
      <c r="F222" s="376">
        <v>37.165000915527344</v>
      </c>
      <c r="G222" s="249">
        <v>12.31490152773449</v>
      </c>
      <c r="H222" s="377" t="s">
        <v>394</v>
      </c>
      <c r="I222" s="250" t="s">
        <v>395</v>
      </c>
      <c r="J222" s="251">
        <v>-3.0211480362529741E-2</v>
      </c>
      <c r="K222" s="251">
        <v>2.5410598078710933</v>
      </c>
      <c r="L222" s="252">
        <v>23.332090942974304</v>
      </c>
      <c r="M222" s="252">
        <v>23.235633682172008</v>
      </c>
      <c r="N222" s="253">
        <v>33.61</v>
      </c>
      <c r="O222" s="253">
        <v>24.21</v>
      </c>
      <c r="P222" s="254">
        <v>118.40600000000001</v>
      </c>
      <c r="Q222" s="255">
        <v>38047.4416088</v>
      </c>
      <c r="R222" s="255">
        <v>30898.457999999999</v>
      </c>
      <c r="S222" s="378">
        <v>38520.700000000004</v>
      </c>
      <c r="T222" s="378">
        <v>39183.375</v>
      </c>
      <c r="U222" s="255">
        <v>6369.7089999999998</v>
      </c>
      <c r="V222" s="378">
        <v>9476.1669999999995</v>
      </c>
      <c r="W222" s="378">
        <v>9667.6669999999995</v>
      </c>
      <c r="X222" s="377">
        <v>20.614973731051563</v>
      </c>
      <c r="Y222" s="377">
        <v>24.600194181310304</v>
      </c>
      <c r="Z222" s="377">
        <v>24.672879760867968</v>
      </c>
      <c r="AA222" s="255">
        <v>3643.1489999999999</v>
      </c>
      <c r="AB222" s="378">
        <v>4488.5</v>
      </c>
      <c r="AC222" s="378">
        <v>4632.2219999999998</v>
      </c>
      <c r="AD222" s="255">
        <v>19630.060999999998</v>
      </c>
      <c r="AE222" s="256">
        <v>57677.502608800001</v>
      </c>
      <c r="AF222" s="379">
        <v>3.7014320000000001</v>
      </c>
      <c r="AG222" s="257">
        <v>11.219861255193631</v>
      </c>
      <c r="AH222" s="258" t="s">
        <v>84</v>
      </c>
      <c r="AI222" s="258">
        <v>8.6345801726392875</v>
      </c>
      <c r="AJ222" s="258">
        <v>8.2964824120603016</v>
      </c>
      <c r="AK222" s="258">
        <v>9.0549666568441349</v>
      </c>
      <c r="AL222" s="258">
        <v>6.0865857058872015</v>
      </c>
      <c r="AM222" s="258">
        <v>5.9660208206178389</v>
      </c>
      <c r="AN222" s="259">
        <v>27.056276602788177</v>
      </c>
      <c r="AO222" s="257">
        <v>28.452999999999999</v>
      </c>
      <c r="AP222" s="257">
        <v>27.95</v>
      </c>
      <c r="AQ222" s="121"/>
    </row>
    <row r="223" spans="1:49" s="119" customFormat="1" ht="9" customHeight="1">
      <c r="A223" s="2"/>
      <c r="B223" s="246" t="s">
        <v>313</v>
      </c>
      <c r="C223" s="247" t="s">
        <v>314</v>
      </c>
      <c r="D223" s="248" t="s">
        <v>315</v>
      </c>
      <c r="E223" s="375">
        <v>7.49</v>
      </c>
      <c r="F223" s="376">
        <v>7.9250001907348633</v>
      </c>
      <c r="G223" s="249">
        <v>5.8077462047378292</v>
      </c>
      <c r="H223" s="377" t="s">
        <v>394</v>
      </c>
      <c r="I223" s="250" t="s">
        <v>395</v>
      </c>
      <c r="J223" s="251">
        <v>-0.79470198675496428</v>
      </c>
      <c r="K223" s="251">
        <v>-0.92592592592591894</v>
      </c>
      <c r="L223" s="252">
        <v>18.269382599084171</v>
      </c>
      <c r="M223" s="252">
        <v>32.098765432098773</v>
      </c>
      <c r="N223" s="253">
        <v>7.88</v>
      </c>
      <c r="O223" s="253">
        <v>5.73</v>
      </c>
      <c r="P223" s="254">
        <v>101.158</v>
      </c>
      <c r="Q223" s="255">
        <v>19632.5361753</v>
      </c>
      <c r="R223" s="255">
        <v>18633.249</v>
      </c>
      <c r="S223" s="378">
        <v>20698.571</v>
      </c>
      <c r="T223" s="378">
        <v>21065.4</v>
      </c>
      <c r="U223" s="255">
        <v>5069.6310000000003</v>
      </c>
      <c r="V223" s="378">
        <v>4829.857</v>
      </c>
      <c r="W223" s="378">
        <v>5013.2</v>
      </c>
      <c r="X223" s="377">
        <v>27.207445142819704</v>
      </c>
      <c r="Y223" s="377">
        <v>23.334253364640485</v>
      </c>
      <c r="Z223" s="377">
        <v>23.798266351457841</v>
      </c>
      <c r="AA223" s="255">
        <v>3904.2020000000002</v>
      </c>
      <c r="AB223" s="378">
        <v>2525.7139999999999</v>
      </c>
      <c r="AC223" s="378">
        <v>2710</v>
      </c>
      <c r="AD223" s="255">
        <v>7829.2270000000017</v>
      </c>
      <c r="AE223" s="256">
        <v>27461.763175300002</v>
      </c>
      <c r="AF223" s="379">
        <v>0.73081629999999997</v>
      </c>
      <c r="AG223" s="257">
        <v>9.7833507989783861</v>
      </c>
      <c r="AH223" s="258" t="s">
        <v>84</v>
      </c>
      <c r="AI223" s="258">
        <v>9.2450495049504937</v>
      </c>
      <c r="AJ223" s="258">
        <v>7.545454545454545</v>
      </c>
      <c r="AK223" s="258">
        <v>5.4169155852368744</v>
      </c>
      <c r="AL223" s="258">
        <v>5.685833592029744</v>
      </c>
      <c r="AM223" s="258">
        <v>5.4778910028125756</v>
      </c>
      <c r="AN223" s="259">
        <v>20.983832258648643</v>
      </c>
      <c r="AO223" s="257">
        <v>12.635</v>
      </c>
      <c r="AP223" s="257">
        <v>12.193</v>
      </c>
      <c r="AQ223" s="121">
        <v>0</v>
      </c>
    </row>
    <row r="224" spans="1:49" s="119" customFormat="1" ht="9" customHeight="1">
      <c r="A224" s="2"/>
      <c r="B224" s="246" t="s">
        <v>322</v>
      </c>
      <c r="C224" s="247" t="s">
        <v>323</v>
      </c>
      <c r="D224" s="248" t="s">
        <v>324</v>
      </c>
      <c r="E224" s="375">
        <v>13.87</v>
      </c>
      <c r="F224" s="376">
        <v>19.5</v>
      </c>
      <c r="G224" s="249">
        <v>40.591204037490989</v>
      </c>
      <c r="H224" s="377" t="s">
        <v>454</v>
      </c>
      <c r="I224" s="250">
        <v>44652</v>
      </c>
      <c r="J224" s="251">
        <v>0.21676300578035157</v>
      </c>
      <c r="K224" s="251">
        <v>1.1670313639678964</v>
      </c>
      <c r="L224" s="252">
        <v>9.8091995883144545</v>
      </c>
      <c r="M224" s="252">
        <v>-3.0408947920307572</v>
      </c>
      <c r="N224" s="253">
        <v>18.100000000000001</v>
      </c>
      <c r="O224" s="253">
        <v>11.4</v>
      </c>
      <c r="P224" s="254">
        <v>31.91751</v>
      </c>
      <c r="Q224" s="255">
        <v>5251.2948828899998</v>
      </c>
      <c r="R224" s="255">
        <v>5343.3379999999997</v>
      </c>
      <c r="S224" s="378">
        <v>6286</v>
      </c>
      <c r="T224" s="378">
        <v>6622</v>
      </c>
      <c r="U224" s="255">
        <v>1926.5659999999998</v>
      </c>
      <c r="V224" s="378">
        <v>2044.75</v>
      </c>
      <c r="W224" s="378">
        <v>2237.1820000000002</v>
      </c>
      <c r="X224" s="377">
        <v>36.055476932209793</v>
      </c>
      <c r="Y224" s="377">
        <v>32.528635062042632</v>
      </c>
      <c r="Z224" s="377">
        <v>33.784083358501967</v>
      </c>
      <c r="AA224" s="255">
        <v>816.47699999999998</v>
      </c>
      <c r="AB224" s="378">
        <v>742.90899999999999</v>
      </c>
      <c r="AC224" s="378">
        <v>863</v>
      </c>
      <c r="AD224" s="255">
        <v>2674.0369999999998</v>
      </c>
      <c r="AE224" s="256">
        <v>7925.3318828899992</v>
      </c>
      <c r="AF224" s="379">
        <v>0.66382030000000003</v>
      </c>
      <c r="AG224" s="257">
        <v>4.810292219770127</v>
      </c>
      <c r="AH224" s="258">
        <v>7.0914696813977391</v>
      </c>
      <c r="AI224" s="258">
        <v>7.1259029927760587</v>
      </c>
      <c r="AJ224" s="258">
        <v>6.073943661971831</v>
      </c>
      <c r="AK224" s="258">
        <v>4.1137089945997181</v>
      </c>
      <c r="AL224" s="258">
        <v>3.8759417449027995</v>
      </c>
      <c r="AM224" s="258">
        <v>3.5425512465637565</v>
      </c>
      <c r="AN224" s="259">
        <v>12.370559160704747</v>
      </c>
      <c r="AO224" s="257">
        <v>10.746</v>
      </c>
      <c r="AP224" s="257">
        <v>10.771000000000001</v>
      </c>
      <c r="AQ224" s="121">
        <v>0</v>
      </c>
    </row>
    <row r="225" spans="1:47" s="119" customFormat="1" ht="9" customHeight="1">
      <c r="A225" s="2"/>
      <c r="B225" s="246" t="s">
        <v>336</v>
      </c>
      <c r="C225" s="247" t="s">
        <v>337</v>
      </c>
      <c r="D225" s="248" t="s">
        <v>338</v>
      </c>
      <c r="E225" s="375">
        <v>43.57</v>
      </c>
      <c r="F225" s="376">
        <v>44.759231567382812</v>
      </c>
      <c r="G225" s="249">
        <v>2.7294734160725476</v>
      </c>
      <c r="H225" s="377" t="s">
        <v>394</v>
      </c>
      <c r="I225" s="250" t="s">
        <v>395</v>
      </c>
      <c r="J225" s="251">
        <v>-0.3202928391672355</v>
      </c>
      <c r="K225" s="251">
        <v>0.76318223866789214</v>
      </c>
      <c r="L225" s="252">
        <v>15.640841892932023</v>
      </c>
      <c r="M225" s="252">
        <v>10.98657564256056</v>
      </c>
      <c r="N225" s="253">
        <v>44.37</v>
      </c>
      <c r="O225" s="253">
        <v>36.61</v>
      </c>
      <c r="P225" s="254">
        <v>62.011360000000003</v>
      </c>
      <c r="Q225" s="255">
        <v>35549.971631799999</v>
      </c>
      <c r="R225" s="255">
        <v>12259.159</v>
      </c>
      <c r="S225" s="378">
        <v>11137.25</v>
      </c>
      <c r="T225" s="378">
        <v>11313.571</v>
      </c>
      <c r="U225" s="255">
        <v>5997.4870000000001</v>
      </c>
      <c r="V225" s="378">
        <v>6493.875</v>
      </c>
      <c r="W225" s="378">
        <v>7065.857</v>
      </c>
      <c r="X225" s="377">
        <v>48.922499496091049</v>
      </c>
      <c r="Y225" s="377">
        <v>58.307706121349526</v>
      </c>
      <c r="Z225" s="377">
        <v>62.454701526158274</v>
      </c>
      <c r="AA225" s="255">
        <v>2797.0909999999999</v>
      </c>
      <c r="AB225" s="378">
        <v>3065</v>
      </c>
      <c r="AC225" s="378">
        <v>3761.1669999999999</v>
      </c>
      <c r="AD225" s="255">
        <v>14978.311000000002</v>
      </c>
      <c r="AE225" s="256">
        <v>50528.282631800001</v>
      </c>
      <c r="AF225" s="379">
        <v>1.82392</v>
      </c>
      <c r="AG225" s="257">
        <v>4.1861842744033604</v>
      </c>
      <c r="AH225" s="258">
        <v>14.403305785123967</v>
      </c>
      <c r="AI225" s="258">
        <v>11.597018898056961</v>
      </c>
      <c r="AJ225" s="258">
        <v>9.4509548611111089</v>
      </c>
      <c r="AK225" s="258">
        <v>8.4249090713827304</v>
      </c>
      <c r="AL225" s="258">
        <v>7.7809139584300588</v>
      </c>
      <c r="AM225" s="258">
        <v>7.151048009010089</v>
      </c>
      <c r="AN225" s="259">
        <v>37.966083645433407</v>
      </c>
      <c r="AO225" s="257">
        <v>37.008000000000003</v>
      </c>
      <c r="AP225" s="257">
        <v>49.56</v>
      </c>
      <c r="AQ225" s="121">
        <v>0</v>
      </c>
    </row>
    <row r="226" spans="1:47" s="119" customFormat="1" ht="9" customHeight="1">
      <c r="A226" s="2"/>
      <c r="B226" s="246" t="s">
        <v>319</v>
      </c>
      <c r="C226" s="247" t="s">
        <v>320</v>
      </c>
      <c r="D226" s="248" t="s">
        <v>321</v>
      </c>
      <c r="E226" s="375">
        <v>37.6</v>
      </c>
      <c r="F226" s="376">
        <v>50.549999237060547</v>
      </c>
      <c r="G226" s="249">
        <v>34.441487332607835</v>
      </c>
      <c r="H226" s="377" t="s">
        <v>394</v>
      </c>
      <c r="I226" s="250" t="s">
        <v>395</v>
      </c>
      <c r="J226" s="251">
        <v>-3.885480572597122</v>
      </c>
      <c r="K226" s="251">
        <v>0.2666666666666595</v>
      </c>
      <c r="L226" s="252">
        <v>13.904877309906105</v>
      </c>
      <c r="M226" s="252">
        <v>11.291993488234443</v>
      </c>
      <c r="N226" s="253">
        <v>48.29</v>
      </c>
      <c r="O226" s="253">
        <v>29.12</v>
      </c>
      <c r="P226" s="254">
        <v>82.625600000000006</v>
      </c>
      <c r="Q226" s="255">
        <v>58605.254558340006</v>
      </c>
      <c r="R226" s="255">
        <v>29080.512999999999</v>
      </c>
      <c r="S226" s="378">
        <v>32758.429</v>
      </c>
      <c r="T226" s="378">
        <v>33016.199999999997</v>
      </c>
      <c r="U226" s="255">
        <v>8816.2579999999998</v>
      </c>
      <c r="V226" s="378">
        <v>14399.286</v>
      </c>
      <c r="W226" s="378">
        <v>16286.2</v>
      </c>
      <c r="X226" s="377">
        <v>30.316721028958465</v>
      </c>
      <c r="Y226" s="377">
        <v>43.955972369737268</v>
      </c>
      <c r="Z226" s="377">
        <v>49.327905694780142</v>
      </c>
      <c r="AA226" s="255">
        <v>6338.6880000000001</v>
      </c>
      <c r="AB226" s="378">
        <v>8791</v>
      </c>
      <c r="AC226" s="378">
        <v>10087.5</v>
      </c>
      <c r="AD226" s="255">
        <v>25447.624000000003</v>
      </c>
      <c r="AE226" s="256">
        <v>84052.878558340017</v>
      </c>
      <c r="AF226" s="379">
        <v>2.1189010000000001</v>
      </c>
      <c r="AG226" s="257">
        <v>5.7407221281247489</v>
      </c>
      <c r="AH226" s="258" t="s">
        <v>84</v>
      </c>
      <c r="AI226" s="258">
        <v>7.4086712163789636</v>
      </c>
      <c r="AJ226" s="258">
        <v>6.4079861111111107</v>
      </c>
      <c r="AK226" s="258">
        <v>9.5338496852451478</v>
      </c>
      <c r="AL226" s="258">
        <v>5.8372948879784747</v>
      </c>
      <c r="AM226" s="258">
        <v>5.1609877416671788</v>
      </c>
      <c r="AN226" s="259">
        <v>8.7927208244965893</v>
      </c>
      <c r="AO226" s="257">
        <v>9.99</v>
      </c>
      <c r="AP226" s="257">
        <v>11.096</v>
      </c>
      <c r="AQ226" s="121">
        <v>0</v>
      </c>
    </row>
    <row r="227" spans="1:47" s="119" customFormat="1" ht="9" customHeight="1">
      <c r="A227" s="2"/>
      <c r="B227" s="246" t="s">
        <v>339</v>
      </c>
      <c r="C227" s="247" t="s">
        <v>340</v>
      </c>
      <c r="D227" s="248" t="s">
        <v>341</v>
      </c>
      <c r="E227" s="375">
        <v>22.716000000000001</v>
      </c>
      <c r="F227" s="376">
        <v>23.588460922241211</v>
      </c>
      <c r="G227" s="249">
        <v>3.8407330614598001</v>
      </c>
      <c r="H227" s="377" t="s">
        <v>394</v>
      </c>
      <c r="I227" s="250" t="s">
        <v>395</v>
      </c>
      <c r="J227" s="251">
        <v>-0.20647542063876312</v>
      </c>
      <c r="K227" s="251">
        <v>2.5506749130964845</v>
      </c>
      <c r="L227" s="252">
        <v>19.74696889826042</v>
      </c>
      <c r="M227" s="252">
        <v>31.003460207612466</v>
      </c>
      <c r="N227" s="253">
        <v>24.37</v>
      </c>
      <c r="O227" s="253">
        <v>16.96</v>
      </c>
      <c r="P227" s="254">
        <v>70.286379999999994</v>
      </c>
      <c r="Q227" s="255">
        <v>12901.868949599999</v>
      </c>
      <c r="R227" s="255">
        <v>14983.8</v>
      </c>
      <c r="S227" s="378">
        <v>17386.2</v>
      </c>
      <c r="T227" s="378">
        <v>17825</v>
      </c>
      <c r="U227" s="255">
        <v>3381.8740000000003</v>
      </c>
      <c r="V227" s="378">
        <v>4105.2</v>
      </c>
      <c r="W227" s="378">
        <v>4306.25</v>
      </c>
      <c r="X227" s="377">
        <v>22.570202485350848</v>
      </c>
      <c r="Y227" s="377">
        <v>23.611830072126168</v>
      </c>
      <c r="Z227" s="377">
        <v>24.158485273492285</v>
      </c>
      <c r="AA227" s="255">
        <v>1508.0170000000001</v>
      </c>
      <c r="AB227" s="378">
        <v>1546.5</v>
      </c>
      <c r="AC227" s="378">
        <v>1786</v>
      </c>
      <c r="AD227" s="255">
        <v>7886.3020000000015</v>
      </c>
      <c r="AE227" s="256">
        <v>20788.1709496</v>
      </c>
      <c r="AF227" s="379">
        <v>2.193667</v>
      </c>
      <c r="AG227" s="257">
        <v>9.8813825899416265</v>
      </c>
      <c r="AH227" s="258">
        <v>6.9499999999999993</v>
      </c>
      <c r="AI227" s="258">
        <v>8.1346013167520113</v>
      </c>
      <c r="AJ227" s="258">
        <v>7.0603174603174601</v>
      </c>
      <c r="AK227" s="258">
        <v>6.1469383393940751</v>
      </c>
      <c r="AL227" s="258">
        <v>5.0638631368995419</v>
      </c>
      <c r="AM227" s="258">
        <v>4.8274417299506531</v>
      </c>
      <c r="AN227" s="259">
        <v>15.58663681888649</v>
      </c>
      <c r="AO227" s="257">
        <v>15.145</v>
      </c>
      <c r="AP227" s="257">
        <v>16.36</v>
      </c>
      <c r="AQ227" s="121">
        <v>0</v>
      </c>
    </row>
    <row r="228" spans="1:47" s="119" customFormat="1" ht="9" customHeight="1">
      <c r="A228" s="2"/>
      <c r="B228" s="246" t="s">
        <v>437</v>
      </c>
      <c r="C228" s="247" t="s">
        <v>438</v>
      </c>
      <c r="D228" s="248" t="s">
        <v>439</v>
      </c>
      <c r="E228" s="375">
        <v>49</v>
      </c>
      <c r="F228" s="376">
        <v>58.804286956787109</v>
      </c>
      <c r="G228" s="249">
        <v>20.008748891402274</v>
      </c>
      <c r="H228" s="377" t="s">
        <v>394</v>
      </c>
      <c r="I228" s="250" t="s">
        <v>395</v>
      </c>
      <c r="J228" s="251">
        <v>-1.4282840474753589</v>
      </c>
      <c r="K228" s="251">
        <v>0.38926449498053461</v>
      </c>
      <c r="L228" s="252">
        <v>16.196348114773528</v>
      </c>
      <c r="M228" s="252">
        <v>18.07228915662651</v>
      </c>
      <c r="N228" s="253">
        <v>50.53</v>
      </c>
      <c r="O228" s="253">
        <v>38.659999999999997</v>
      </c>
      <c r="P228" s="254">
        <v>87.397549999999995</v>
      </c>
      <c r="Q228" s="255">
        <v>21101.97900132</v>
      </c>
      <c r="R228" s="255">
        <v>20330.207999999999</v>
      </c>
      <c r="S228" s="378">
        <v>25414.222000000002</v>
      </c>
      <c r="T228" s="378">
        <v>26570.714</v>
      </c>
      <c r="U228" s="255">
        <v>3931.1480000000001</v>
      </c>
      <c r="V228" s="378">
        <v>5556.3330000000005</v>
      </c>
      <c r="W228" s="378">
        <v>5485.143</v>
      </c>
      <c r="X228" s="377">
        <v>19.336486867227332</v>
      </c>
      <c r="Y228" s="377">
        <v>21.863085165463652</v>
      </c>
      <c r="Z228" s="377">
        <v>20.643566446878321</v>
      </c>
      <c r="AA228" s="255">
        <v>1468.9449999999999</v>
      </c>
      <c r="AB228" s="378">
        <v>1769</v>
      </c>
      <c r="AC228" s="378">
        <v>1899.143</v>
      </c>
      <c r="AD228" s="255">
        <v>17183.727000000003</v>
      </c>
      <c r="AE228" s="256">
        <v>38285.706001320003</v>
      </c>
      <c r="AF228" s="379">
        <v>2.85</v>
      </c>
      <c r="AG228" s="257">
        <v>5.8509544336533947</v>
      </c>
      <c r="AH228" s="258" t="s">
        <v>84</v>
      </c>
      <c r="AI228" s="258">
        <v>11.802762297068089</v>
      </c>
      <c r="AJ228" s="258">
        <v>10.500107781849536</v>
      </c>
      <c r="AK228" s="258">
        <v>9.7390650266334422</v>
      </c>
      <c r="AL228" s="258">
        <v>6.8904628288693281</v>
      </c>
      <c r="AM228" s="258">
        <v>6.9798920468108125</v>
      </c>
      <c r="AN228" s="259">
        <v>23.794373000187086</v>
      </c>
      <c r="AO228" s="257">
        <v>17.501999999999999</v>
      </c>
      <c r="AP228" s="257">
        <v>17.516000000000002</v>
      </c>
      <c r="AQ228" s="121">
        <v>0</v>
      </c>
    </row>
    <row r="229" spans="1:47" s="119" customFormat="1" ht="9" customHeight="1">
      <c r="A229" s="2"/>
      <c r="B229" s="246" t="s">
        <v>342</v>
      </c>
      <c r="C229" s="247" t="s">
        <v>343</v>
      </c>
      <c r="D229" s="248" t="s">
        <v>344</v>
      </c>
      <c r="E229" s="375">
        <v>27.05</v>
      </c>
      <c r="F229" s="376">
        <v>29.325000762939453</v>
      </c>
      <c r="G229" s="249">
        <v>8.4103540219573105</v>
      </c>
      <c r="H229" s="377" t="s">
        <v>394</v>
      </c>
      <c r="I229" s="250" t="s">
        <v>395</v>
      </c>
      <c r="J229" s="251">
        <v>-1.2052593133674128</v>
      </c>
      <c r="K229" s="251">
        <v>-0.58801911062109635</v>
      </c>
      <c r="L229" s="252">
        <v>19.637328615656791</v>
      </c>
      <c r="M229" s="252">
        <v>10.511909139191889</v>
      </c>
      <c r="N229" s="253">
        <v>28.1</v>
      </c>
      <c r="O229" s="253">
        <v>21.04</v>
      </c>
      <c r="P229" s="254">
        <v>231.41650000000001</v>
      </c>
      <c r="Q229" s="255">
        <v>30289.314915549996</v>
      </c>
      <c r="R229" s="255">
        <v>17890.069</v>
      </c>
      <c r="S229" s="378">
        <v>22513.154000000002</v>
      </c>
      <c r="T229" s="378">
        <v>22834.909</v>
      </c>
      <c r="U229" s="255">
        <v>5461.8410000000003</v>
      </c>
      <c r="V229" s="378">
        <v>6127.4620000000004</v>
      </c>
      <c r="W229" s="378">
        <v>6371.2730000000001</v>
      </c>
      <c r="X229" s="377">
        <v>30.530016401837244</v>
      </c>
      <c r="Y229" s="377">
        <v>27.217252633726929</v>
      </c>
      <c r="Z229" s="377">
        <v>27.901459997059764</v>
      </c>
      <c r="AA229" s="255">
        <v>2975.0889999999999</v>
      </c>
      <c r="AB229" s="378">
        <v>2479.154</v>
      </c>
      <c r="AC229" s="378">
        <v>2923.4549999999999</v>
      </c>
      <c r="AD229" s="255">
        <v>14915.356000000002</v>
      </c>
      <c r="AE229" s="256">
        <v>45204.670915549999</v>
      </c>
      <c r="AF229" s="379">
        <v>0.72</v>
      </c>
      <c r="AG229" s="257">
        <v>2.6845638650642414</v>
      </c>
      <c r="AH229" s="258">
        <v>11.930604982206404</v>
      </c>
      <c r="AI229" s="258">
        <v>11.619748809008227</v>
      </c>
      <c r="AJ229" s="258">
        <v>10.44799376704324</v>
      </c>
      <c r="AK229" s="258">
        <v>8.2764531072123848</v>
      </c>
      <c r="AL229" s="258">
        <v>7.3773890259213353</v>
      </c>
      <c r="AM229" s="258">
        <v>7.095076747700185</v>
      </c>
      <c r="AN229" s="259">
        <v>32.036248738668277</v>
      </c>
      <c r="AO229" s="257">
        <v>17.256</v>
      </c>
      <c r="AP229" s="257">
        <v>16.18</v>
      </c>
      <c r="AQ229" s="121">
        <v>0</v>
      </c>
    </row>
    <row r="230" spans="1:47" s="119" customFormat="1" ht="9" customHeight="1">
      <c r="A230" s="2"/>
      <c r="B230" s="246" t="s">
        <v>345</v>
      </c>
      <c r="C230" s="247" t="s">
        <v>346</v>
      </c>
      <c r="D230" s="248" t="s">
        <v>347</v>
      </c>
      <c r="E230" s="375">
        <v>10.1</v>
      </c>
      <c r="F230" s="376">
        <v>14.643636703491211</v>
      </c>
      <c r="G230" s="249">
        <v>44.986502014764461</v>
      </c>
      <c r="H230" s="377" t="s">
        <v>394</v>
      </c>
      <c r="I230" s="250" t="s">
        <v>395</v>
      </c>
      <c r="J230" s="251">
        <v>-5.164319248826299</v>
      </c>
      <c r="K230" s="251">
        <v>-2.4154589371980673</v>
      </c>
      <c r="L230" s="252">
        <v>-14.042553191489359</v>
      </c>
      <c r="M230" s="252">
        <v>-48.644938221386077</v>
      </c>
      <c r="N230" s="253">
        <v>20.45</v>
      </c>
      <c r="O230" s="253">
        <v>8.74</v>
      </c>
      <c r="P230" s="254">
        <v>29.374919999999999</v>
      </c>
      <c r="Q230" s="255">
        <v>3680.846364</v>
      </c>
      <c r="R230" s="255">
        <v>13073.468000000001</v>
      </c>
      <c r="S230" s="378">
        <v>15020.222</v>
      </c>
      <c r="T230" s="378">
        <v>15996.5</v>
      </c>
      <c r="U230" s="255">
        <v>2400.4009999999998</v>
      </c>
      <c r="V230" s="378">
        <v>1940.5</v>
      </c>
      <c r="W230" s="378">
        <v>2353.5</v>
      </c>
      <c r="X230" s="377">
        <v>18.360858801964401</v>
      </c>
      <c r="Y230" s="377">
        <v>12.919249795375862</v>
      </c>
      <c r="Z230" s="377">
        <v>14.712593379801831</v>
      </c>
      <c r="AA230" s="255">
        <v>691.92200000000003</v>
      </c>
      <c r="AB230" s="378">
        <v>213.489</v>
      </c>
      <c r="AC230" s="378">
        <v>645.125</v>
      </c>
      <c r="AD230" s="255">
        <v>7602.6239999999998</v>
      </c>
      <c r="AE230" s="256">
        <v>11283.470364000001</v>
      </c>
      <c r="AF230" s="379">
        <v>0.44109280000000001</v>
      </c>
      <c r="AG230" s="257">
        <v>4.4645022163506942</v>
      </c>
      <c r="AH230" s="258">
        <v>19.147286821705428</v>
      </c>
      <c r="AI230" s="258">
        <v>17.642857142857142</v>
      </c>
      <c r="AJ230" s="258">
        <v>5.7010963646855162</v>
      </c>
      <c r="AK230" s="258">
        <v>4.7006605829609311</v>
      </c>
      <c r="AL230" s="258">
        <v>5.8147231971141462</v>
      </c>
      <c r="AM230" s="258">
        <v>4.7943362498406632</v>
      </c>
      <c r="AN230" s="259">
        <v>10.399559484575049</v>
      </c>
      <c r="AO230" s="257">
        <v>2.62</v>
      </c>
      <c r="AP230" s="257">
        <v>7.1400000000000006</v>
      </c>
      <c r="AQ230" s="121">
        <v>0</v>
      </c>
    </row>
    <row r="231" spans="1:47" s="119" customFormat="1" ht="9" customHeight="1">
      <c r="A231" s="2"/>
      <c r="B231" s="246" t="s">
        <v>446</v>
      </c>
      <c r="C231" s="247" t="s">
        <v>447</v>
      </c>
      <c r="D231" s="248" t="s">
        <v>448</v>
      </c>
      <c r="E231" s="375">
        <v>17.190000000000001</v>
      </c>
      <c r="F231" s="376">
        <v>23.700000762939453</v>
      </c>
      <c r="G231" s="249">
        <v>37.87085958661693</v>
      </c>
      <c r="H231" s="377" t="s">
        <v>454</v>
      </c>
      <c r="I231" s="250">
        <v>44399</v>
      </c>
      <c r="J231" s="251">
        <v>-1.4899713467048548</v>
      </c>
      <c r="K231" s="251">
        <v>-0.17421602787455193</v>
      </c>
      <c r="L231" s="252">
        <v>7.0361145703611516</v>
      </c>
      <c r="M231" s="252">
        <v>7.0427797496730893</v>
      </c>
      <c r="N231" s="253">
        <v>19.07</v>
      </c>
      <c r="O231" s="253">
        <v>14.23</v>
      </c>
      <c r="P231" s="254">
        <v>26.89649</v>
      </c>
      <c r="Q231" s="255">
        <v>20549.58740864</v>
      </c>
      <c r="R231" s="255">
        <v>31989</v>
      </c>
      <c r="S231" s="378">
        <v>30043</v>
      </c>
      <c r="T231" s="378">
        <v>31800</v>
      </c>
      <c r="U231" s="255">
        <v>6407</v>
      </c>
      <c r="V231" s="378">
        <v>9289</v>
      </c>
      <c r="W231" s="378">
        <v>9853.5</v>
      </c>
      <c r="X231" s="377">
        <v>20.028759886210885</v>
      </c>
      <c r="Y231" s="377">
        <v>30.919016076956364</v>
      </c>
      <c r="Z231" s="377">
        <v>30.985849056603776</v>
      </c>
      <c r="AA231" s="255">
        <v>2809</v>
      </c>
      <c r="AB231" s="378">
        <v>2441.6669999999999</v>
      </c>
      <c r="AC231" s="378">
        <v>3234.5</v>
      </c>
      <c r="AD231" s="255">
        <v>32765</v>
      </c>
      <c r="AE231" s="256">
        <v>53314.58740864</v>
      </c>
      <c r="AF231" s="379">
        <v>0.43780570000000002</v>
      </c>
      <c r="AG231" s="257">
        <v>2.5859755027667348</v>
      </c>
      <c r="AH231" s="258" t="s">
        <v>84</v>
      </c>
      <c r="AI231" s="258">
        <v>8.4228855721393021</v>
      </c>
      <c r="AJ231" s="258">
        <v>6.3527204502814261</v>
      </c>
      <c r="AK231" s="258">
        <v>8.3213028575995001</v>
      </c>
      <c r="AL231" s="258">
        <v>5.7395400375325654</v>
      </c>
      <c r="AM231" s="258">
        <v>5.4107258749317504</v>
      </c>
      <c r="AN231" s="259">
        <v>13.995358844862865</v>
      </c>
      <c r="AO231" s="257">
        <v>6.3100000000000005</v>
      </c>
      <c r="AP231" s="257">
        <v>11.18</v>
      </c>
      <c r="AQ231" s="121">
        <v>0</v>
      </c>
    </row>
    <row r="232" spans="1:47" s="119" customFormat="1" ht="9" customHeight="1">
      <c r="A232" s="2"/>
      <c r="B232" s="246" t="s">
        <v>449</v>
      </c>
      <c r="C232" s="247" t="s">
        <v>450</v>
      </c>
      <c r="D232" s="248" t="s">
        <v>451</v>
      </c>
      <c r="E232" s="375">
        <v>20.27</v>
      </c>
      <c r="F232" s="376">
        <v>28</v>
      </c>
      <c r="G232" s="249">
        <v>38.13517513566849</v>
      </c>
      <c r="H232" s="377" t="s">
        <v>454</v>
      </c>
      <c r="I232" s="250">
        <v>44246</v>
      </c>
      <c r="J232" s="251">
        <v>-9.8570724494817519E-2</v>
      </c>
      <c r="K232" s="251">
        <v>-0.49091801669122193</v>
      </c>
      <c r="L232" s="252">
        <v>9.0723202755058185</v>
      </c>
      <c r="M232" s="252">
        <v>-1.1026541764246667</v>
      </c>
      <c r="N232" s="253">
        <v>21.99</v>
      </c>
      <c r="O232" s="253">
        <v>17.010000000000002</v>
      </c>
      <c r="P232" s="254">
        <v>25.608650000000001</v>
      </c>
      <c r="Q232" s="255">
        <v>6034.7473656599996</v>
      </c>
      <c r="R232" s="255">
        <v>4799.6549999999997</v>
      </c>
      <c r="S232" s="378">
        <v>5697.5</v>
      </c>
      <c r="T232" s="378">
        <v>6378</v>
      </c>
      <c r="U232" s="255">
        <v>1934.2559999999999</v>
      </c>
      <c r="V232" s="378">
        <v>2494.8000000000002</v>
      </c>
      <c r="W232" s="378">
        <v>2848</v>
      </c>
      <c r="X232" s="377">
        <v>40.299896555064898</v>
      </c>
      <c r="Y232" s="377">
        <v>43.78762615182098</v>
      </c>
      <c r="Z232" s="377">
        <v>44.653496393853878</v>
      </c>
      <c r="AA232" s="255">
        <v>996.34299999999996</v>
      </c>
      <c r="AB232" s="378">
        <v>1089.75</v>
      </c>
      <c r="AC232" s="378">
        <v>1330.6669999999999</v>
      </c>
      <c r="AD232" s="255">
        <v>3137.4380000000006</v>
      </c>
      <c r="AE232" s="256">
        <v>9172.1853656599997</v>
      </c>
      <c r="AF232" s="379">
        <v>1.091634</v>
      </c>
      <c r="AG232" s="257">
        <v>5.417540410612121</v>
      </c>
      <c r="AH232" s="258">
        <v>7.948717948717948</v>
      </c>
      <c r="AI232" s="258">
        <v>6.1526717557251906</v>
      </c>
      <c r="AJ232" s="258">
        <v>5.2337662337662332</v>
      </c>
      <c r="AK232" s="258">
        <v>4.7419707451650659</v>
      </c>
      <c r="AL232" s="258">
        <v>3.6765213105900267</v>
      </c>
      <c r="AM232" s="258">
        <v>3.2205707042345506</v>
      </c>
      <c r="AN232" s="259">
        <v>15.191539933060447</v>
      </c>
      <c r="AO232" s="257">
        <v>13.202999999999999</v>
      </c>
      <c r="AP232" s="257">
        <v>14.74</v>
      </c>
      <c r="AQ232" s="121">
        <v>0</v>
      </c>
    </row>
    <row r="233" spans="1:47" s="119" customFormat="1" ht="9" customHeight="1">
      <c r="A233" s="2"/>
      <c r="B233" s="246" t="s">
        <v>325</v>
      </c>
      <c r="C233" s="247" t="s">
        <v>326</v>
      </c>
      <c r="D233" s="248" t="s">
        <v>327</v>
      </c>
      <c r="E233" s="375">
        <v>51.11</v>
      </c>
      <c r="F233" s="376">
        <v>50</v>
      </c>
      <c r="G233" s="249">
        <v>-2.17178634318137</v>
      </c>
      <c r="H233" s="377" t="s">
        <v>453</v>
      </c>
      <c r="I233" s="250">
        <v>44649</v>
      </c>
      <c r="J233" s="251">
        <v>-0.85354025218233875</v>
      </c>
      <c r="K233" s="251">
        <v>7.1263885977782326</v>
      </c>
      <c r="L233" s="252">
        <v>27.202588352414136</v>
      </c>
      <c r="M233" s="252">
        <v>23.451124368976583</v>
      </c>
      <c r="N233" s="253">
        <v>52.1</v>
      </c>
      <c r="O233" s="253">
        <v>31.25</v>
      </c>
      <c r="P233" s="254">
        <v>171.08920000000001</v>
      </c>
      <c r="Q233" s="255">
        <v>34688.125851749995</v>
      </c>
      <c r="R233" s="255">
        <v>17797.541000000001</v>
      </c>
      <c r="S233" s="378">
        <v>18734.364000000001</v>
      </c>
      <c r="T233" s="378">
        <v>20271.2</v>
      </c>
      <c r="U233" s="255">
        <v>6515.3490000000002</v>
      </c>
      <c r="V233" s="378">
        <v>7814.25</v>
      </c>
      <c r="W233" s="378">
        <v>8599.4439999999995</v>
      </c>
      <c r="X233" s="377">
        <v>36.608141540452131</v>
      </c>
      <c r="Y233" s="377">
        <v>41.710783456540071</v>
      </c>
      <c r="Z233" s="377">
        <v>42.421977978610045</v>
      </c>
      <c r="AA233" s="255">
        <v>973.31799999999998</v>
      </c>
      <c r="AB233" s="378">
        <v>2963.3850000000002</v>
      </c>
      <c r="AC233" s="378">
        <v>3557.7269999999999</v>
      </c>
      <c r="AD233" s="255">
        <v>14572.521999999999</v>
      </c>
      <c r="AE233" s="256">
        <v>49260.647851749993</v>
      </c>
      <c r="AF233" s="379">
        <v>0.39789999999999998</v>
      </c>
      <c r="AG233" s="257">
        <v>0.78388491984518438</v>
      </c>
      <c r="AH233" s="258">
        <v>12.913486005089059</v>
      </c>
      <c r="AI233" s="258">
        <v>11.720554272517321</v>
      </c>
      <c r="AJ233" s="258">
        <v>9.7521137586471944</v>
      </c>
      <c r="AK233" s="258">
        <v>7.5607074696612555</v>
      </c>
      <c r="AL233" s="258">
        <v>6.3039508400358306</v>
      </c>
      <c r="AM233" s="258">
        <v>5.728352653002915</v>
      </c>
      <c r="AN233" s="259">
        <v>4.3814055091391673</v>
      </c>
      <c r="AO233" s="257">
        <v>11.434000000000001</v>
      </c>
      <c r="AP233" s="257">
        <v>12.5</v>
      </c>
      <c r="AQ233" s="121">
        <v>0</v>
      </c>
    </row>
    <row r="234" spans="1:47" s="119" customFormat="1" ht="9" customHeight="1">
      <c r="A234" s="2"/>
      <c r="B234" s="246" t="s">
        <v>348</v>
      </c>
      <c r="C234" s="247" t="s">
        <v>349</v>
      </c>
      <c r="D234" s="248" t="s">
        <v>350</v>
      </c>
      <c r="E234" s="375">
        <v>44.14</v>
      </c>
      <c r="F234" s="376">
        <v>44.700000762939453</v>
      </c>
      <c r="G234" s="249">
        <v>1.2686922585850802</v>
      </c>
      <c r="H234" s="377" t="s">
        <v>454</v>
      </c>
      <c r="I234" s="250">
        <v>44421</v>
      </c>
      <c r="J234" s="251">
        <v>-0.98698968147150623</v>
      </c>
      <c r="K234" s="251">
        <v>0</v>
      </c>
      <c r="L234" s="252">
        <v>21.363761341765208</v>
      </c>
      <c r="M234" s="252">
        <v>27.975413876083621</v>
      </c>
      <c r="N234" s="253">
        <v>44.94</v>
      </c>
      <c r="O234" s="253">
        <v>35.01</v>
      </c>
      <c r="P234" s="254">
        <v>111.38939999999999</v>
      </c>
      <c r="Q234" s="255">
        <v>15064.93729057</v>
      </c>
      <c r="R234" s="255">
        <v>3561.2860000000001</v>
      </c>
      <c r="S234" s="378">
        <v>3166</v>
      </c>
      <c r="T234" s="378">
        <v>3117</v>
      </c>
      <c r="U234" s="255">
        <v>2376.0430000000001</v>
      </c>
      <c r="V234" s="378">
        <v>1559.3330000000001</v>
      </c>
      <c r="W234" s="378">
        <v>1630.3330000000001</v>
      </c>
      <c r="X234" s="377">
        <v>66.718679712890236</v>
      </c>
      <c r="Y234" s="377">
        <v>49.252463676563494</v>
      </c>
      <c r="Z234" s="377">
        <v>52.304555662495986</v>
      </c>
      <c r="AA234" s="255">
        <v>2262.9270000000001</v>
      </c>
      <c r="AB234" s="378">
        <v>1346.5</v>
      </c>
      <c r="AC234" s="378">
        <v>1487.5</v>
      </c>
      <c r="AD234" s="255">
        <v>6410.1140000000005</v>
      </c>
      <c r="AE234" s="256">
        <v>21475.051290570002</v>
      </c>
      <c r="AF234" s="379">
        <v>4.5037029999999998</v>
      </c>
      <c r="AG234" s="257">
        <v>10.247332515434463</v>
      </c>
      <c r="AH234" s="258">
        <v>10.244755244755245</v>
      </c>
      <c r="AI234" s="258">
        <v>10.228066092622761</v>
      </c>
      <c r="AJ234" s="258">
        <v>9.8404494382022474</v>
      </c>
      <c r="AK234" s="258">
        <v>9.0381576808879309</v>
      </c>
      <c r="AL234" s="258">
        <v>13.771946909717167</v>
      </c>
      <c r="AM234" s="258">
        <v>13.172187087282168</v>
      </c>
      <c r="AN234" s="259">
        <v>41.083320398760762</v>
      </c>
      <c r="AO234" s="257">
        <v>46.74</v>
      </c>
      <c r="AP234" s="257">
        <v>16.03</v>
      </c>
      <c r="AQ234" s="121">
        <v>0</v>
      </c>
    </row>
    <row r="235" spans="1:47" s="119" customFormat="1" ht="9" customHeight="1">
      <c r="A235" s="2"/>
      <c r="B235" s="246" t="s">
        <v>477</v>
      </c>
      <c r="C235" s="247" t="s">
        <v>478</v>
      </c>
      <c r="D235" s="248" t="s">
        <v>479</v>
      </c>
      <c r="E235" s="375">
        <v>11.87</v>
      </c>
      <c r="F235" s="376">
        <v>16.200000762939453</v>
      </c>
      <c r="G235" s="249">
        <v>36.478523697889244</v>
      </c>
      <c r="H235" s="377" t="s">
        <v>454</v>
      </c>
      <c r="I235" s="250">
        <v>44505</v>
      </c>
      <c r="J235" s="251">
        <v>-2.2240527182866621</v>
      </c>
      <c r="K235" s="251">
        <v>-1.4119601328903664</v>
      </c>
      <c r="L235" s="252">
        <v>7.2267389340559873</v>
      </c>
      <c r="M235" s="252">
        <v>-27.968930153528738</v>
      </c>
      <c r="N235" s="253">
        <v>16.86</v>
      </c>
      <c r="O235" s="253">
        <v>10.17</v>
      </c>
      <c r="P235" s="254">
        <v>19.879760000000001</v>
      </c>
      <c r="Q235" s="255">
        <v>5767.4881214000006</v>
      </c>
      <c r="R235" s="255">
        <v>2011.192</v>
      </c>
      <c r="S235" s="378">
        <v>2001</v>
      </c>
      <c r="T235" s="378">
        <v>1944</v>
      </c>
      <c r="U235" s="255">
        <v>2074.0030000000002</v>
      </c>
      <c r="V235" s="378">
        <v>1515.2</v>
      </c>
      <c r="W235" s="378">
        <v>1938.5</v>
      </c>
      <c r="X235" s="377">
        <v>103.12307328191442</v>
      </c>
      <c r="Y235" s="377">
        <v>75.722138930534726</v>
      </c>
      <c r="Z235" s="377">
        <v>99.717078189300409</v>
      </c>
      <c r="AA235" s="255">
        <v>848.02099999999996</v>
      </c>
      <c r="AB235" s="378">
        <v>367</v>
      </c>
      <c r="AC235" s="378">
        <v>733.25</v>
      </c>
      <c r="AD235" s="255">
        <v>4606.3869999999997</v>
      </c>
      <c r="AE235" s="256">
        <v>10373.8751214</v>
      </c>
      <c r="AF235" s="379">
        <v>0.23088330000000001</v>
      </c>
      <c r="AG235" s="257">
        <v>1.9699942841871605</v>
      </c>
      <c r="AH235" s="258" t="s">
        <v>84</v>
      </c>
      <c r="AI235" s="258">
        <v>14.742138364779874</v>
      </c>
      <c r="AJ235" s="258">
        <v>7.4507310870947236</v>
      </c>
      <c r="AK235" s="258">
        <v>5.0018611937398356</v>
      </c>
      <c r="AL235" s="258">
        <v>6.8465384908922911</v>
      </c>
      <c r="AM235" s="258">
        <v>5.3514960646891927</v>
      </c>
      <c r="AN235" s="259">
        <v>51.494642909597509</v>
      </c>
      <c r="AO235" s="257">
        <v>10.955</v>
      </c>
      <c r="AP235" s="257">
        <v>26.16</v>
      </c>
      <c r="AQ235" s="121">
        <v>0</v>
      </c>
    </row>
    <row r="236" spans="1:47" s="119" customFormat="1" ht="9" customHeight="1">
      <c r="A236" s="2"/>
      <c r="B236" s="246" t="s">
        <v>351</v>
      </c>
      <c r="C236" s="247" t="s">
        <v>352</v>
      </c>
      <c r="D236" s="248" t="s">
        <v>353</v>
      </c>
      <c r="E236" s="375">
        <v>26.44</v>
      </c>
      <c r="F236" s="376">
        <v>32</v>
      </c>
      <c r="G236" s="249">
        <v>21.028744326777591</v>
      </c>
      <c r="H236" s="377" t="s">
        <v>454</v>
      </c>
      <c r="I236" s="250">
        <v>44498</v>
      </c>
      <c r="J236" s="251">
        <v>-0.8623922009748819</v>
      </c>
      <c r="K236" s="251">
        <v>0</v>
      </c>
      <c r="L236" s="252">
        <v>8.7618264088852538</v>
      </c>
      <c r="M236" s="252">
        <v>12.529792305073206</v>
      </c>
      <c r="N236" s="253">
        <v>27.63</v>
      </c>
      <c r="O236" s="253">
        <v>22.38</v>
      </c>
      <c r="P236" s="254">
        <v>46.674199999999999</v>
      </c>
      <c r="Q236" s="255">
        <v>19342.25606268</v>
      </c>
      <c r="R236" s="255">
        <v>3696.4279999999999</v>
      </c>
      <c r="S236" s="378">
        <v>3160</v>
      </c>
      <c r="T236" s="378">
        <v>3101</v>
      </c>
      <c r="U236" s="255">
        <v>3976.9990000000003</v>
      </c>
      <c r="V236" s="378">
        <v>2603.4</v>
      </c>
      <c r="W236" s="378">
        <v>3204.25</v>
      </c>
      <c r="X236" s="377">
        <v>107.59032774343231</v>
      </c>
      <c r="Y236" s="377">
        <v>82.386075949367083</v>
      </c>
      <c r="Z236" s="377">
        <v>103.3295711060948</v>
      </c>
      <c r="AA236" s="255">
        <v>3361.5030000000002</v>
      </c>
      <c r="AB236" s="378">
        <v>1391</v>
      </c>
      <c r="AC236" s="378">
        <v>1931.5</v>
      </c>
      <c r="AD236" s="255">
        <v>6199.1040000000003</v>
      </c>
      <c r="AE236" s="256">
        <v>25541.36006268</v>
      </c>
      <c r="AF236" s="379">
        <v>1.986739</v>
      </c>
      <c r="AG236" s="257">
        <v>7.5598897999280119</v>
      </c>
      <c r="AH236" s="258">
        <v>8.865319865319865</v>
      </c>
      <c r="AI236" s="258">
        <v>11.712633451957293</v>
      </c>
      <c r="AJ236" s="258">
        <v>8.388126396425152</v>
      </c>
      <c r="AK236" s="258">
        <v>6.4222696718505583</v>
      </c>
      <c r="AL236" s="258">
        <v>9.810770554920488</v>
      </c>
      <c r="AM236" s="258">
        <v>7.9710884177826324</v>
      </c>
      <c r="AN236" s="259">
        <v>26.314574518008762</v>
      </c>
      <c r="AO236" s="257">
        <v>11.91</v>
      </c>
      <c r="AP236" s="257">
        <v>16.806999999999999</v>
      </c>
      <c r="AQ236" s="121">
        <v>0</v>
      </c>
    </row>
    <row r="237" spans="1:47" s="119" customFormat="1" ht="9" customHeight="1">
      <c r="A237" s="2"/>
      <c r="B237" s="339"/>
      <c r="C237" s="340"/>
      <c r="D237" s="340"/>
      <c r="E237" s="352"/>
      <c r="F237" s="353"/>
      <c r="G237" s="341"/>
      <c r="H237" s="354"/>
      <c r="I237" s="342"/>
      <c r="J237" s="343"/>
      <c r="K237" s="343"/>
      <c r="L237" s="344"/>
      <c r="M237" s="344"/>
      <c r="N237" s="345"/>
      <c r="O237" s="345"/>
      <c r="P237" s="346"/>
      <c r="Q237" s="346"/>
      <c r="R237" s="355"/>
      <c r="S237" s="355"/>
      <c r="T237" s="355"/>
      <c r="U237" s="355"/>
      <c r="V237" s="355"/>
      <c r="W237" s="355"/>
      <c r="X237" s="354"/>
      <c r="Y237" s="354"/>
      <c r="Z237" s="354"/>
      <c r="AA237" s="355"/>
      <c r="AB237" s="355"/>
      <c r="AC237" s="355"/>
      <c r="AD237" s="346"/>
      <c r="AE237" s="346"/>
      <c r="AF237" s="346"/>
      <c r="AG237" s="347"/>
      <c r="AH237" s="354"/>
      <c r="AI237" s="356"/>
      <c r="AJ237" s="356"/>
      <c r="AK237" s="354"/>
      <c r="AL237" s="354"/>
      <c r="AM237" s="354"/>
      <c r="AN237" s="354"/>
      <c r="AO237" s="354"/>
      <c r="AP237" s="354"/>
      <c r="AQ237" s="120">
        <v>0</v>
      </c>
      <c r="AR237" s="170"/>
      <c r="AS237" s="170"/>
      <c r="AT237" s="170"/>
      <c r="AU237" s="170"/>
    </row>
    <row r="238" spans="1:47" s="119" customFormat="1" ht="3" customHeight="1">
      <c r="A238" s="2"/>
      <c r="B238" s="76"/>
      <c r="C238" s="76"/>
      <c r="D238" s="76"/>
      <c r="E238" s="94"/>
      <c r="F238" s="94"/>
      <c r="G238" s="137"/>
      <c r="H238" s="94"/>
      <c r="I238" s="124"/>
      <c r="J238" s="132"/>
      <c r="K238" s="132"/>
      <c r="L238" s="132"/>
      <c r="M238" s="132"/>
      <c r="N238" s="94"/>
      <c r="O238" s="94"/>
      <c r="P238" s="133"/>
      <c r="Q238" s="133"/>
      <c r="R238" s="132"/>
      <c r="S238" s="132"/>
      <c r="T238" s="132"/>
      <c r="U238" s="132"/>
      <c r="V238" s="132"/>
      <c r="W238" s="132"/>
      <c r="X238" s="132"/>
      <c r="Y238" s="123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19" t="s">
        <v>83</v>
      </c>
      <c r="AU238" s="170"/>
    </row>
    <row r="239" spans="1:47" s="119" customFormat="1" ht="9.9499999999999993" customHeight="1">
      <c r="A239" s="2"/>
      <c r="B239" s="161"/>
      <c r="C239" s="76"/>
      <c r="D239" s="76"/>
      <c r="E239" s="77"/>
      <c r="F239" s="148" t="s">
        <v>85</v>
      </c>
      <c r="G239" s="138"/>
      <c r="H239" s="77"/>
      <c r="I239" s="109"/>
      <c r="J239" s="107"/>
      <c r="K239" s="153"/>
      <c r="L239" s="154"/>
      <c r="M239" s="107"/>
      <c r="N239" s="77"/>
      <c r="O239" s="77"/>
      <c r="P239" s="77"/>
      <c r="Q239" s="163"/>
      <c r="R239" s="164"/>
      <c r="S239" s="165"/>
      <c r="T239" s="166"/>
      <c r="U239" s="166"/>
      <c r="V239" s="166"/>
      <c r="W239" s="166"/>
      <c r="X239" s="167"/>
      <c r="Y239" s="168"/>
      <c r="Z239" s="77"/>
      <c r="AA239" s="164"/>
      <c r="AB239" s="149"/>
      <c r="AC239" s="159"/>
      <c r="AD239" s="77"/>
      <c r="AE239" s="169"/>
      <c r="AF239" s="169"/>
      <c r="AG239" s="169"/>
      <c r="AH239" s="169"/>
      <c r="AJ239" s="169"/>
      <c r="AK239" s="169"/>
      <c r="AL239" s="168"/>
      <c r="AM239" s="169"/>
      <c r="AN239" s="169"/>
      <c r="AO239" s="169"/>
      <c r="AR239" s="170"/>
      <c r="AS239" s="170"/>
      <c r="AT239" s="170"/>
      <c r="AU239" s="170"/>
    </row>
    <row r="240" spans="1:47" s="119" customFormat="1" ht="9" customHeight="1">
      <c r="A240" s="2"/>
      <c r="B240" s="77"/>
      <c r="C240" s="77"/>
      <c r="D240" s="77"/>
      <c r="E240" s="147"/>
      <c r="F240" s="148" t="s">
        <v>89</v>
      </c>
      <c r="G240" s="139"/>
      <c r="H240" s="149"/>
      <c r="I240" s="126"/>
      <c r="J240" s="107"/>
      <c r="K240" s="150"/>
      <c r="L240" s="151"/>
      <c r="M240" s="151"/>
      <c r="N240" s="155"/>
      <c r="O240" s="156"/>
      <c r="P240" s="157"/>
      <c r="Q240" s="173"/>
      <c r="R240" s="157"/>
      <c r="S240" s="149"/>
      <c r="T240" s="149"/>
      <c r="U240" s="149"/>
      <c r="V240" s="158"/>
      <c r="W240" s="158"/>
      <c r="X240" s="158"/>
      <c r="Y240" s="158"/>
      <c r="Z240" s="159"/>
      <c r="AA240" s="174"/>
      <c r="AB240" s="174"/>
      <c r="AC240" s="175"/>
      <c r="AD240" s="160"/>
      <c r="AE240" s="160"/>
      <c r="AF240" s="160"/>
      <c r="AG240" s="169"/>
      <c r="AH240" s="176"/>
      <c r="AI240" s="177"/>
      <c r="AJ240" s="162"/>
      <c r="AK240" s="162"/>
      <c r="AL240" s="162"/>
      <c r="AN240" s="161"/>
      <c r="AO240" s="161"/>
    </row>
    <row r="241" spans="1:43" s="119" customFormat="1" ht="9" customHeight="1">
      <c r="A241" s="2"/>
      <c r="B241" s="77"/>
      <c r="C241" s="77"/>
      <c r="D241" s="77"/>
      <c r="E241" s="127"/>
      <c r="F241" s="125" t="s">
        <v>90</v>
      </c>
      <c r="G241" s="140"/>
      <c r="H241" s="127"/>
      <c r="I241" s="128"/>
      <c r="J241" s="141"/>
      <c r="K241" s="141"/>
      <c r="L241" s="141"/>
      <c r="M241" s="141"/>
      <c r="N241" s="127"/>
      <c r="O241" s="77"/>
      <c r="P241" s="152"/>
      <c r="Q241" s="144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333"/>
      <c r="AH241" s="106"/>
      <c r="AI241" s="106"/>
      <c r="AJ241" s="107"/>
      <c r="AK241" s="107"/>
      <c r="AL241" s="107"/>
      <c r="AM241" s="107"/>
      <c r="AN241" s="107"/>
      <c r="AO241" s="107"/>
      <c r="AP241" s="77"/>
    </row>
    <row r="242" spans="1:43" s="119" customFormat="1" ht="9" customHeight="1">
      <c r="A242" s="2"/>
      <c r="B242" s="77"/>
      <c r="C242" s="77"/>
      <c r="D242" s="77"/>
      <c r="E242" s="104"/>
      <c r="F242" s="125" t="s">
        <v>91</v>
      </c>
      <c r="G242" s="138"/>
      <c r="H242" s="105"/>
      <c r="I242" s="110"/>
      <c r="J242" s="105"/>
      <c r="K242" s="105"/>
      <c r="L242" s="105"/>
      <c r="M242" s="105"/>
      <c r="N242" s="105"/>
      <c r="O242" s="105"/>
      <c r="P242" s="134"/>
      <c r="Q242" s="145"/>
      <c r="R242" s="178"/>
      <c r="S242" s="77"/>
      <c r="T242" s="77"/>
      <c r="U242" s="77"/>
      <c r="V242" s="77"/>
      <c r="W242" s="77"/>
      <c r="X242" s="77"/>
      <c r="Y242" s="77"/>
      <c r="Z242" s="107"/>
      <c r="AA242" s="107"/>
      <c r="AB242" s="77"/>
      <c r="AC242" s="77"/>
      <c r="AD242" s="77"/>
      <c r="AE242" s="77"/>
      <c r="AF242" s="77"/>
      <c r="AG242" s="333"/>
      <c r="AH242" s="106"/>
      <c r="AI242" s="114"/>
      <c r="AJ242" s="77"/>
      <c r="AK242" s="77"/>
      <c r="AL242" s="77"/>
      <c r="AM242" s="77"/>
      <c r="AN242" s="77"/>
      <c r="AO242" s="77"/>
      <c r="AP242" s="77"/>
    </row>
    <row r="243" spans="1:43" s="119" customFormat="1" ht="9" customHeight="1">
      <c r="A243" s="2"/>
      <c r="B243" s="77"/>
      <c r="C243" s="77"/>
      <c r="D243" s="77"/>
      <c r="E243" s="104"/>
      <c r="F243" s="125"/>
      <c r="G243" s="142"/>
      <c r="H243" s="76"/>
      <c r="I243" s="111"/>
      <c r="J243" s="76"/>
      <c r="K243" s="76"/>
      <c r="L243" s="76"/>
      <c r="M243" s="76"/>
      <c r="N243" s="76"/>
      <c r="O243" s="76"/>
      <c r="P243" s="134"/>
      <c r="Q243" s="146"/>
      <c r="R243" s="135"/>
      <c r="S243" s="77"/>
      <c r="T243" s="77"/>
      <c r="U243" s="77"/>
      <c r="V243" s="77"/>
      <c r="W243" s="77"/>
      <c r="X243" s="77"/>
      <c r="Y243" s="77"/>
      <c r="Z243" s="107"/>
      <c r="AA243" s="107"/>
      <c r="AB243" s="77"/>
      <c r="AC243" s="77"/>
      <c r="AD243" s="77"/>
      <c r="AE243" s="77"/>
      <c r="AF243" s="77"/>
      <c r="AG243" s="333"/>
      <c r="AH243" s="106"/>
      <c r="AI243" s="114"/>
      <c r="AJ243" s="77"/>
      <c r="AK243" s="77"/>
      <c r="AL243" s="77"/>
      <c r="AM243" s="77"/>
      <c r="AN243" s="77"/>
      <c r="AO243" s="77"/>
      <c r="AP243" s="77"/>
    </row>
    <row r="244" spans="1:43" s="119" customFormat="1" ht="9" customHeight="1">
      <c r="A244" s="2"/>
      <c r="B244" s="77"/>
      <c r="C244" s="77"/>
      <c r="D244" s="77"/>
      <c r="E244" s="77"/>
      <c r="F244" s="77"/>
      <c r="G244" s="138"/>
      <c r="H244" s="76"/>
      <c r="I244" s="111"/>
      <c r="J244" s="76"/>
      <c r="K244" s="76"/>
      <c r="L244" s="76"/>
      <c r="M244" s="76"/>
      <c r="N244" s="76"/>
      <c r="O244" s="76"/>
      <c r="P244" s="134"/>
      <c r="Q244" s="146"/>
      <c r="R244" s="135"/>
      <c r="S244" s="77"/>
      <c r="T244" s="77"/>
      <c r="U244" s="77"/>
      <c r="V244" s="77"/>
      <c r="W244" s="77"/>
      <c r="X244" s="77"/>
      <c r="Y244" s="77"/>
      <c r="Z244" s="107"/>
      <c r="AA244" s="107"/>
      <c r="AB244" s="77"/>
      <c r="AC244" s="77"/>
      <c r="AD244" s="77"/>
      <c r="AE244" s="77"/>
      <c r="AF244" s="77"/>
      <c r="AG244" s="333"/>
      <c r="AH244" s="106"/>
      <c r="AI244" s="114"/>
      <c r="AJ244" s="77"/>
      <c r="AK244" s="77"/>
      <c r="AL244" s="77"/>
      <c r="AM244" s="77"/>
      <c r="AN244" s="77"/>
      <c r="AO244" s="77"/>
      <c r="AP244" s="77"/>
    </row>
    <row r="245" spans="1:43" s="119" customFormat="1">
      <c r="A245" s="2"/>
      <c r="B245" s="83"/>
      <c r="C245" s="68"/>
      <c r="D245" s="68"/>
      <c r="E245" s="104"/>
      <c r="F245" s="76"/>
      <c r="G245" s="142"/>
      <c r="H245" s="105"/>
      <c r="I245" s="110"/>
      <c r="J245" s="105"/>
      <c r="K245" s="105"/>
      <c r="L245" s="105"/>
      <c r="M245" s="105"/>
      <c r="N245" s="105"/>
      <c r="O245" s="105"/>
      <c r="P245" s="134"/>
      <c r="Q245" s="146"/>
      <c r="R245" s="135"/>
      <c r="S245" s="77"/>
      <c r="T245" s="77"/>
      <c r="U245" s="77"/>
      <c r="V245" s="77"/>
      <c r="W245" s="77"/>
      <c r="X245" s="77"/>
      <c r="Y245" s="77"/>
      <c r="Z245" s="107"/>
      <c r="AA245" s="107"/>
      <c r="AB245" s="77"/>
      <c r="AC245" s="77"/>
      <c r="AD245" s="77"/>
      <c r="AE245" s="77"/>
      <c r="AF245" s="77"/>
      <c r="AG245" s="333"/>
      <c r="AH245" s="106"/>
      <c r="AI245" s="114"/>
      <c r="AJ245" s="77"/>
      <c r="AK245" s="77"/>
      <c r="AL245" s="77"/>
      <c r="AM245" s="77"/>
      <c r="AN245" s="77"/>
      <c r="AO245" s="77"/>
      <c r="AP245" s="136"/>
    </row>
    <row r="246" spans="1:43" s="119" customFormat="1">
      <c r="A246" s="2"/>
      <c r="B246" s="129"/>
      <c r="C246" s="68"/>
      <c r="D246" s="68"/>
      <c r="E246" s="104"/>
      <c r="F246" s="77"/>
      <c r="G246" s="138"/>
      <c r="H246" s="105"/>
      <c r="I246" s="110"/>
      <c r="J246" s="105"/>
      <c r="K246" s="105"/>
      <c r="L246" s="105"/>
      <c r="M246" s="105"/>
      <c r="N246" s="105"/>
      <c r="O246" s="105"/>
      <c r="P246" s="134"/>
      <c r="Q246" s="146"/>
      <c r="R246" s="135"/>
      <c r="S246" s="77"/>
      <c r="T246" s="77"/>
      <c r="U246" s="77"/>
      <c r="V246" s="77"/>
      <c r="W246" s="77"/>
      <c r="X246" s="77"/>
      <c r="Y246" s="77"/>
      <c r="Z246" s="107"/>
      <c r="AA246" s="107"/>
      <c r="AB246" s="77"/>
      <c r="AC246" s="77"/>
      <c r="AD246" s="77"/>
      <c r="AE246" s="77"/>
      <c r="AF246" s="77"/>
      <c r="AG246" s="333"/>
      <c r="AH246" s="106"/>
      <c r="AI246" s="114"/>
      <c r="AJ246" s="77"/>
      <c r="AK246" s="77"/>
      <c r="AL246" s="77"/>
      <c r="AM246" s="77"/>
      <c r="AN246" s="77"/>
      <c r="AO246" s="77"/>
      <c r="AP246" s="136"/>
    </row>
    <row r="247" spans="1:43" s="119" customFormat="1">
      <c r="A247" s="2"/>
      <c r="B247" s="83"/>
      <c r="C247" s="68"/>
      <c r="D247" s="68"/>
      <c r="E247" s="68"/>
      <c r="F247" s="77"/>
      <c r="G247" s="108"/>
      <c r="H247" s="68"/>
      <c r="I247" s="112"/>
      <c r="J247" s="68"/>
      <c r="K247" s="68"/>
      <c r="L247" s="68"/>
      <c r="M247" s="68"/>
      <c r="N247" s="68"/>
      <c r="O247" s="68"/>
      <c r="P247" s="115"/>
      <c r="Q247" s="96"/>
      <c r="R247" s="116"/>
      <c r="S247" s="68"/>
      <c r="T247" s="68"/>
      <c r="U247" s="68"/>
      <c r="V247" s="68"/>
      <c r="W247" s="68"/>
      <c r="X247" s="68"/>
      <c r="Y247" s="68"/>
      <c r="Z247" s="74"/>
      <c r="AA247" s="74"/>
      <c r="AB247" s="68"/>
      <c r="AC247" s="68"/>
      <c r="AD247" s="68"/>
      <c r="AE247" s="68"/>
      <c r="AF247" s="68"/>
      <c r="AG247" s="326"/>
      <c r="AH247" s="75"/>
      <c r="AI247" s="117"/>
      <c r="AJ247" s="68"/>
      <c r="AK247" s="68"/>
      <c r="AL247" s="68"/>
      <c r="AM247" s="68"/>
      <c r="AN247" s="68"/>
      <c r="AO247" s="68"/>
      <c r="AP247" s="68"/>
    </row>
    <row r="248" spans="1:43" s="119" customFormat="1">
      <c r="A248" s="2"/>
      <c r="B248" s="83"/>
      <c r="C248" s="68"/>
      <c r="D248" s="68"/>
      <c r="E248" s="68"/>
      <c r="F248" s="77"/>
      <c r="G248" s="108"/>
      <c r="H248" s="68"/>
      <c r="I248" s="112"/>
      <c r="J248" s="68"/>
      <c r="K248" s="68"/>
      <c r="L248" s="68"/>
      <c r="M248" s="68"/>
      <c r="N248" s="68"/>
      <c r="O248" s="68"/>
      <c r="P248" s="115"/>
      <c r="Q248" s="96"/>
      <c r="R248" s="116"/>
      <c r="S248" s="68"/>
      <c r="T248" s="68"/>
      <c r="U248" s="68"/>
      <c r="V248" s="68"/>
      <c r="W248" s="68"/>
      <c r="X248" s="68"/>
      <c r="Y248" s="68"/>
      <c r="Z248" s="74"/>
      <c r="AA248" s="74"/>
      <c r="AB248" s="68"/>
      <c r="AC248" s="68"/>
      <c r="AD248" s="68"/>
      <c r="AE248" s="68"/>
      <c r="AF248" s="68"/>
      <c r="AG248" s="326"/>
      <c r="AH248" s="75"/>
      <c r="AI248" s="117"/>
      <c r="AJ248" s="68"/>
      <c r="AK248" s="68"/>
      <c r="AL248" s="68"/>
      <c r="AM248" s="68"/>
      <c r="AN248" s="68"/>
      <c r="AO248" s="68"/>
      <c r="AP248" s="68"/>
    </row>
    <row r="249" spans="1:43" s="119" customFormat="1">
      <c r="A249" s="2"/>
      <c r="B249" s="83"/>
      <c r="C249" s="68"/>
      <c r="D249" s="68"/>
      <c r="E249" s="68"/>
      <c r="F249" s="77"/>
      <c r="G249" s="108"/>
      <c r="H249" s="68"/>
      <c r="I249" s="112"/>
      <c r="J249" s="68"/>
      <c r="K249" s="68"/>
      <c r="L249" s="68"/>
      <c r="M249" s="68"/>
      <c r="N249" s="68"/>
      <c r="O249" s="68"/>
      <c r="P249" s="115"/>
      <c r="Q249" s="96"/>
      <c r="R249" s="116"/>
      <c r="S249" s="68"/>
      <c r="T249" s="68"/>
      <c r="U249" s="68"/>
      <c r="V249" s="68"/>
      <c r="W249" s="68"/>
      <c r="X249" s="68"/>
      <c r="Y249" s="68"/>
      <c r="Z249" s="74"/>
      <c r="AA249" s="74"/>
      <c r="AB249" s="68"/>
      <c r="AC249" s="68"/>
      <c r="AD249" s="68"/>
      <c r="AE249" s="68"/>
      <c r="AF249" s="68"/>
      <c r="AG249" s="326"/>
      <c r="AH249" s="75"/>
      <c r="AI249" s="117"/>
      <c r="AJ249" s="68"/>
      <c r="AK249" s="68"/>
      <c r="AL249" s="68"/>
      <c r="AM249" s="68"/>
      <c r="AN249" s="68"/>
      <c r="AO249" s="68"/>
      <c r="AP249" s="68"/>
    </row>
    <row r="250" spans="1:43">
      <c r="B250" s="85"/>
      <c r="C250" s="68"/>
      <c r="D250" s="68"/>
      <c r="E250" s="68"/>
      <c r="F250" s="77"/>
      <c r="G250" s="108"/>
      <c r="H250" s="68"/>
      <c r="I250" s="112"/>
      <c r="J250" s="68"/>
      <c r="K250" s="68"/>
      <c r="L250" s="68"/>
      <c r="M250" s="68"/>
      <c r="N250" s="68"/>
      <c r="O250" s="68"/>
      <c r="P250" s="115"/>
      <c r="Q250" s="96"/>
      <c r="R250" s="116"/>
      <c r="S250" s="68"/>
      <c r="T250" s="68"/>
      <c r="U250" s="68"/>
      <c r="V250" s="68"/>
      <c r="W250" s="68"/>
      <c r="X250" s="68"/>
      <c r="Y250" s="68"/>
      <c r="Z250" s="74"/>
      <c r="AA250" s="74"/>
      <c r="AB250" s="68"/>
      <c r="AC250" s="68"/>
      <c r="AD250" s="68"/>
      <c r="AE250" s="68"/>
      <c r="AF250" s="68"/>
      <c r="AG250" s="326"/>
      <c r="AH250" s="75"/>
      <c r="AI250" s="117"/>
      <c r="AJ250" s="68"/>
      <c r="AK250" s="68"/>
      <c r="AL250" s="68"/>
      <c r="AM250" s="68"/>
      <c r="AN250" s="68"/>
      <c r="AO250" s="68"/>
      <c r="AP250" s="68"/>
      <c r="AQ250" s="8"/>
    </row>
    <row r="251" spans="1:43">
      <c r="B251" s="68"/>
      <c r="C251" s="68"/>
      <c r="D251" s="68"/>
      <c r="E251" s="68"/>
      <c r="F251" s="77"/>
      <c r="G251" s="108"/>
      <c r="H251" s="68"/>
      <c r="I251" s="112"/>
      <c r="J251" s="68"/>
      <c r="K251" s="68"/>
      <c r="L251" s="68"/>
      <c r="M251" s="68"/>
      <c r="N251" s="68"/>
      <c r="O251" s="68"/>
      <c r="P251" s="115"/>
      <c r="Q251" s="96"/>
      <c r="R251" s="116"/>
      <c r="S251" s="68"/>
      <c r="T251" s="68"/>
      <c r="U251" s="68"/>
      <c r="V251" s="68"/>
      <c r="W251" s="68"/>
      <c r="X251" s="68"/>
      <c r="Y251" s="68"/>
      <c r="Z251" s="74"/>
      <c r="AA251" s="74"/>
      <c r="AB251" s="68"/>
      <c r="AC251" s="68"/>
      <c r="AD251" s="68"/>
      <c r="AE251" s="68"/>
      <c r="AF251" s="68"/>
      <c r="AG251" s="326"/>
      <c r="AH251" s="75"/>
      <c r="AI251" s="117"/>
      <c r="AJ251" s="68"/>
      <c r="AK251" s="68"/>
      <c r="AL251" s="68"/>
      <c r="AM251" s="68"/>
      <c r="AN251" s="68"/>
      <c r="AO251" s="68"/>
      <c r="AP251" s="68"/>
      <c r="AQ251" s="8"/>
    </row>
    <row r="252" spans="1:43">
      <c r="B252" s="68"/>
      <c r="C252" s="68"/>
      <c r="D252" s="68"/>
      <c r="E252" s="68"/>
      <c r="F252" s="77"/>
      <c r="G252" s="108"/>
      <c r="H252" s="68"/>
      <c r="I252" s="112"/>
      <c r="J252" s="118"/>
      <c r="K252" s="68"/>
      <c r="L252" s="68"/>
      <c r="M252" s="68"/>
      <c r="N252" s="68"/>
      <c r="O252" s="68"/>
      <c r="P252" s="115"/>
      <c r="Q252" s="96"/>
      <c r="R252" s="116"/>
      <c r="S252" s="68"/>
      <c r="T252" s="68"/>
      <c r="U252" s="68"/>
      <c r="V252" s="68"/>
      <c r="W252" s="68"/>
      <c r="X252" s="68"/>
      <c r="Y252" s="68"/>
      <c r="Z252" s="74"/>
      <c r="AA252" s="74"/>
      <c r="AB252" s="68"/>
      <c r="AC252" s="68"/>
      <c r="AD252" s="68"/>
      <c r="AE252" s="68"/>
      <c r="AF252" s="68"/>
      <c r="AG252" s="326"/>
      <c r="AH252" s="75"/>
      <c r="AI252" s="117"/>
      <c r="AJ252" s="68"/>
      <c r="AK252" s="68"/>
      <c r="AL252" s="68"/>
      <c r="AM252" s="68"/>
      <c r="AN252" s="68"/>
      <c r="AO252" s="68"/>
      <c r="AP252" s="68"/>
      <c r="AQ252" s="8"/>
    </row>
    <row r="253" spans="1:43">
      <c r="B253" s="84"/>
      <c r="C253" s="68"/>
      <c r="D253" s="68"/>
      <c r="E253" s="68"/>
      <c r="F253" s="77"/>
      <c r="G253" s="108"/>
      <c r="H253" s="68"/>
      <c r="I253" s="112"/>
      <c r="J253" s="118"/>
      <c r="K253" s="68"/>
      <c r="L253" s="68"/>
      <c r="M253" s="68"/>
      <c r="N253" s="68"/>
      <c r="O253" s="68"/>
      <c r="P253" s="115"/>
      <c r="Q253" s="96"/>
      <c r="R253" s="116"/>
      <c r="S253" s="68"/>
      <c r="T253" s="68"/>
      <c r="U253" s="68"/>
      <c r="V253" s="68"/>
      <c r="W253" s="68"/>
      <c r="X253" s="68"/>
      <c r="Y253" s="68"/>
      <c r="Z253" s="74"/>
      <c r="AA253" s="74"/>
      <c r="AB253" s="68"/>
      <c r="AC253" s="68"/>
      <c r="AD253" s="68"/>
      <c r="AE253" s="68"/>
      <c r="AF253" s="68"/>
      <c r="AG253" s="326"/>
      <c r="AH253" s="75"/>
      <c r="AI253" s="117"/>
      <c r="AJ253" s="68"/>
      <c r="AK253" s="68"/>
      <c r="AL253" s="68"/>
      <c r="AM253" s="68"/>
      <c r="AN253" s="68"/>
      <c r="AO253" s="68"/>
      <c r="AP253" s="68"/>
      <c r="AQ253" s="8"/>
    </row>
    <row r="254" spans="1:43">
      <c r="B254" s="84"/>
      <c r="C254" s="68"/>
      <c r="D254" s="68"/>
      <c r="E254" s="68"/>
      <c r="F254" s="77"/>
      <c r="G254" s="108"/>
      <c r="H254" s="68"/>
      <c r="I254" s="112"/>
      <c r="J254" s="118"/>
      <c r="K254" s="68"/>
      <c r="L254" s="68"/>
      <c r="M254" s="68"/>
      <c r="N254" s="68"/>
      <c r="O254" s="68"/>
      <c r="P254" s="115"/>
      <c r="Q254" s="96"/>
      <c r="R254" s="116"/>
      <c r="S254" s="68"/>
      <c r="T254" s="68"/>
      <c r="U254" s="68"/>
      <c r="V254" s="68"/>
      <c r="W254" s="68"/>
      <c r="X254" s="68"/>
      <c r="Y254" s="68"/>
      <c r="Z254" s="74"/>
      <c r="AA254" s="74"/>
      <c r="AB254" s="68"/>
      <c r="AC254" s="68"/>
      <c r="AD254" s="68"/>
      <c r="AE254" s="68"/>
      <c r="AF254" s="68"/>
      <c r="AG254" s="326"/>
      <c r="AH254" s="75"/>
      <c r="AI254" s="117"/>
      <c r="AJ254" s="68"/>
      <c r="AK254" s="68"/>
      <c r="AL254" s="68"/>
      <c r="AM254" s="68"/>
      <c r="AN254" s="68"/>
      <c r="AO254" s="68"/>
      <c r="AP254" s="68"/>
      <c r="AQ254" s="8"/>
    </row>
    <row r="255" spans="1:43">
      <c r="B255" s="84"/>
      <c r="C255" s="68"/>
      <c r="D255" s="68"/>
      <c r="E255" s="68"/>
      <c r="F255" s="77"/>
      <c r="G255" s="108"/>
      <c r="H255" s="68"/>
      <c r="I255" s="112"/>
      <c r="J255" s="118"/>
      <c r="K255" s="68"/>
      <c r="L255" s="68"/>
      <c r="M255" s="68"/>
      <c r="N255" s="68"/>
      <c r="O255" s="68"/>
      <c r="P255" s="115"/>
      <c r="Q255" s="96"/>
      <c r="R255" s="116"/>
      <c r="S255" s="68"/>
      <c r="T255" s="68"/>
      <c r="U255" s="68"/>
      <c r="V255" s="68"/>
      <c r="W255" s="68"/>
      <c r="X255" s="68"/>
      <c r="Y255" s="68"/>
      <c r="Z255" s="74"/>
      <c r="AA255" s="74"/>
      <c r="AB255" s="68"/>
      <c r="AC255" s="68"/>
      <c r="AD255" s="68"/>
      <c r="AE255" s="68"/>
      <c r="AF255" s="68"/>
      <c r="AG255" s="326"/>
      <c r="AH255" s="75"/>
      <c r="AI255" s="117"/>
      <c r="AJ255" s="68"/>
      <c r="AK255" s="68"/>
      <c r="AL255" s="68"/>
      <c r="AM255" s="68"/>
      <c r="AN255" s="68"/>
      <c r="AO255" s="68"/>
      <c r="AP255" s="68"/>
      <c r="AQ255" s="8"/>
    </row>
    <row r="256" spans="1:43">
      <c r="B256" s="84"/>
      <c r="C256" s="68"/>
      <c r="D256" s="68"/>
      <c r="E256" s="68"/>
      <c r="F256" s="77"/>
      <c r="G256" s="108"/>
      <c r="H256" s="68"/>
      <c r="I256" s="112"/>
      <c r="J256" s="118"/>
      <c r="K256" s="68"/>
      <c r="L256" s="68"/>
      <c r="M256" s="68"/>
      <c r="N256" s="68"/>
      <c r="O256" s="68"/>
      <c r="P256" s="115"/>
      <c r="Q256" s="96"/>
      <c r="R256" s="116"/>
      <c r="S256" s="68"/>
      <c r="T256" s="68"/>
      <c r="U256" s="68"/>
      <c r="V256" s="68"/>
      <c r="W256" s="68"/>
      <c r="X256" s="68"/>
      <c r="Y256" s="68"/>
      <c r="Z256" s="74"/>
      <c r="AA256" s="74"/>
      <c r="AB256" s="68"/>
      <c r="AC256" s="68"/>
      <c r="AD256" s="68"/>
      <c r="AE256" s="68"/>
      <c r="AF256" s="68"/>
      <c r="AG256" s="326"/>
      <c r="AH256" s="75"/>
      <c r="AI256" s="117"/>
      <c r="AJ256" s="68"/>
      <c r="AK256" s="68"/>
      <c r="AL256" s="68"/>
      <c r="AM256" s="68"/>
      <c r="AN256" s="68"/>
      <c r="AO256" s="68"/>
      <c r="AP256" s="68"/>
      <c r="AQ256" s="8"/>
    </row>
    <row r="257" spans="2:43">
      <c r="B257" s="83"/>
      <c r="C257" s="68"/>
      <c r="D257" s="68"/>
      <c r="E257" s="68"/>
      <c r="F257" s="77"/>
      <c r="G257" s="108"/>
      <c r="H257" s="68"/>
      <c r="I257" s="112"/>
      <c r="J257" s="118"/>
      <c r="K257" s="68"/>
      <c r="L257" s="68"/>
      <c r="M257" s="68"/>
      <c r="N257" s="68"/>
      <c r="O257" s="68"/>
      <c r="P257" s="115"/>
      <c r="Q257" s="96"/>
      <c r="R257" s="116"/>
      <c r="S257" s="68"/>
      <c r="T257" s="68"/>
      <c r="U257" s="68"/>
      <c r="V257" s="68"/>
      <c r="W257" s="68"/>
      <c r="X257" s="68"/>
      <c r="Y257" s="68"/>
      <c r="Z257" s="74"/>
      <c r="AA257" s="74"/>
      <c r="AB257" s="68"/>
      <c r="AC257" s="68"/>
      <c r="AD257" s="68"/>
      <c r="AE257" s="68"/>
      <c r="AF257" s="68"/>
      <c r="AG257" s="326"/>
      <c r="AH257" s="75"/>
      <c r="AI257" s="117"/>
      <c r="AJ257" s="68"/>
      <c r="AK257" s="68"/>
      <c r="AL257" s="68"/>
      <c r="AM257" s="68"/>
      <c r="AN257" s="68"/>
      <c r="AO257" s="68"/>
      <c r="AP257" s="68"/>
      <c r="AQ257" s="8"/>
    </row>
    <row r="258" spans="2:43">
      <c r="B258" s="84"/>
      <c r="C258" s="68"/>
      <c r="D258" s="68"/>
      <c r="E258" s="68"/>
      <c r="F258" s="77"/>
      <c r="G258" s="108"/>
      <c r="H258" s="68"/>
      <c r="I258" s="112"/>
      <c r="J258" s="118"/>
      <c r="K258" s="68"/>
      <c r="L258" s="68"/>
      <c r="M258" s="68"/>
      <c r="N258" s="68"/>
      <c r="O258" s="68"/>
      <c r="P258" s="115"/>
      <c r="Q258" s="96"/>
      <c r="R258" s="116"/>
      <c r="S258" s="68"/>
      <c r="T258" s="68"/>
      <c r="U258" s="68"/>
      <c r="V258" s="68"/>
      <c r="W258" s="68"/>
      <c r="X258" s="68"/>
      <c r="Y258" s="68"/>
      <c r="Z258" s="74"/>
      <c r="AA258" s="74"/>
      <c r="AB258" s="68"/>
      <c r="AC258" s="68"/>
      <c r="AD258" s="68"/>
      <c r="AE258" s="68"/>
      <c r="AF258" s="68"/>
      <c r="AG258" s="326"/>
      <c r="AH258" s="75"/>
      <c r="AI258" s="117"/>
      <c r="AJ258" s="68"/>
      <c r="AK258" s="68"/>
      <c r="AL258" s="68"/>
      <c r="AM258" s="68"/>
      <c r="AN258" s="68"/>
      <c r="AO258" s="68"/>
      <c r="AP258" s="68"/>
      <c r="AQ258" s="8"/>
    </row>
    <row r="259" spans="2:43">
      <c r="B259" s="83"/>
      <c r="C259" s="68"/>
      <c r="D259" s="68"/>
      <c r="E259" s="68"/>
      <c r="F259" s="77"/>
      <c r="G259" s="108"/>
      <c r="H259" s="68"/>
      <c r="I259" s="112"/>
      <c r="J259" s="118"/>
      <c r="K259" s="68"/>
      <c r="L259" s="68"/>
      <c r="M259" s="68"/>
      <c r="N259" s="68"/>
      <c r="O259" s="68"/>
      <c r="P259" s="115"/>
      <c r="Q259" s="96"/>
      <c r="R259" s="116"/>
      <c r="S259" s="68"/>
      <c r="T259" s="68"/>
      <c r="U259" s="68"/>
      <c r="V259" s="68"/>
      <c r="W259" s="68"/>
      <c r="X259" s="68"/>
      <c r="Y259" s="68"/>
      <c r="Z259" s="74"/>
      <c r="AA259" s="74"/>
      <c r="AB259" s="68"/>
      <c r="AC259" s="68"/>
      <c r="AD259" s="68"/>
      <c r="AE259" s="68"/>
      <c r="AF259" s="68"/>
      <c r="AG259" s="326"/>
      <c r="AH259" s="75"/>
      <c r="AI259" s="117"/>
      <c r="AJ259" s="68"/>
      <c r="AK259" s="68"/>
      <c r="AL259" s="68"/>
      <c r="AM259" s="68"/>
      <c r="AN259" s="68"/>
      <c r="AO259" s="68"/>
      <c r="AP259" s="68"/>
      <c r="AQ259" s="8"/>
    </row>
    <row r="260" spans="2:43">
      <c r="B260" s="84"/>
      <c r="C260" s="68"/>
      <c r="D260" s="68"/>
      <c r="E260" s="68"/>
      <c r="F260" s="77"/>
      <c r="G260" s="108"/>
      <c r="H260" s="68"/>
      <c r="I260" s="112"/>
      <c r="J260" s="118"/>
      <c r="K260" s="68"/>
      <c r="L260" s="68"/>
      <c r="M260" s="68"/>
      <c r="N260" s="68"/>
      <c r="O260" s="68"/>
      <c r="P260" s="115"/>
      <c r="Q260" s="96"/>
      <c r="R260" s="116"/>
      <c r="S260" s="68"/>
      <c r="T260" s="68"/>
      <c r="U260" s="68"/>
      <c r="V260" s="68"/>
      <c r="W260" s="68"/>
      <c r="X260" s="68"/>
      <c r="Y260" s="68"/>
      <c r="Z260" s="74"/>
      <c r="AA260" s="74"/>
      <c r="AB260" s="68"/>
      <c r="AC260" s="68"/>
      <c r="AD260" s="68"/>
      <c r="AE260" s="68"/>
      <c r="AF260" s="68"/>
      <c r="AG260" s="326"/>
      <c r="AH260" s="75"/>
      <c r="AI260" s="117"/>
      <c r="AJ260" s="68"/>
      <c r="AK260" s="68"/>
      <c r="AL260" s="68"/>
      <c r="AM260" s="68"/>
      <c r="AN260" s="68"/>
      <c r="AO260" s="68"/>
      <c r="AP260" s="68"/>
      <c r="AQ260" s="8"/>
    </row>
    <row r="261" spans="2:43">
      <c r="B261" s="83"/>
      <c r="C261" s="68"/>
      <c r="D261" s="68"/>
      <c r="E261" s="68"/>
      <c r="F261" s="77"/>
      <c r="G261" s="108"/>
      <c r="H261" s="68"/>
      <c r="I261" s="112"/>
      <c r="J261" s="118"/>
      <c r="K261" s="68"/>
      <c r="L261" s="68"/>
      <c r="M261" s="68"/>
      <c r="N261" s="68"/>
      <c r="O261" s="68"/>
      <c r="P261" s="115"/>
      <c r="Q261" s="96"/>
      <c r="R261" s="116"/>
      <c r="S261" s="68"/>
      <c r="T261" s="68"/>
      <c r="U261" s="68"/>
      <c r="V261" s="68"/>
      <c r="W261" s="68"/>
      <c r="X261" s="68"/>
      <c r="Y261" s="68"/>
      <c r="Z261" s="74"/>
      <c r="AA261" s="74"/>
      <c r="AB261" s="68"/>
      <c r="AC261" s="68"/>
      <c r="AD261" s="68"/>
      <c r="AE261" s="68"/>
      <c r="AF261" s="68"/>
      <c r="AG261" s="326"/>
      <c r="AH261" s="75"/>
      <c r="AI261" s="117"/>
      <c r="AJ261" s="68"/>
      <c r="AK261" s="68"/>
      <c r="AL261" s="68"/>
      <c r="AM261" s="68"/>
      <c r="AN261" s="68"/>
      <c r="AO261" s="68"/>
      <c r="AP261" s="68"/>
      <c r="AQ261" s="8"/>
    </row>
    <row r="262" spans="2:43">
      <c r="B262" s="83"/>
      <c r="C262" s="68"/>
      <c r="D262" s="68"/>
      <c r="E262" s="68"/>
      <c r="F262" s="77"/>
      <c r="G262" s="108"/>
      <c r="H262" s="68"/>
      <c r="I262" s="112"/>
      <c r="J262" s="118"/>
      <c r="K262" s="68"/>
      <c r="L262" s="68"/>
      <c r="M262" s="68"/>
      <c r="N262" s="68"/>
      <c r="O262" s="68"/>
      <c r="P262" s="115"/>
      <c r="Q262" s="96"/>
      <c r="R262" s="116"/>
      <c r="S262" s="68"/>
      <c r="T262" s="68"/>
      <c r="U262" s="68"/>
      <c r="V262" s="68"/>
      <c r="W262" s="68"/>
      <c r="X262" s="68"/>
      <c r="Y262" s="68"/>
      <c r="Z262" s="74"/>
      <c r="AA262" s="74"/>
      <c r="AB262" s="68"/>
      <c r="AC262" s="68"/>
      <c r="AD262" s="68"/>
      <c r="AE262" s="68"/>
      <c r="AF262" s="68"/>
      <c r="AG262" s="326"/>
      <c r="AH262" s="75"/>
      <c r="AI262" s="117"/>
      <c r="AJ262" s="68"/>
      <c r="AK262" s="68"/>
      <c r="AL262" s="68"/>
      <c r="AM262" s="68"/>
      <c r="AN262" s="68"/>
      <c r="AO262" s="68"/>
      <c r="AP262" s="68"/>
      <c r="AQ262" s="8"/>
    </row>
    <row r="263" spans="2:43">
      <c r="B263" s="83"/>
      <c r="C263" s="68"/>
      <c r="D263" s="68"/>
      <c r="E263" s="68"/>
      <c r="F263" s="77"/>
      <c r="G263" s="108"/>
      <c r="H263" s="68"/>
      <c r="I263" s="112"/>
      <c r="J263" s="118"/>
      <c r="K263" s="68"/>
      <c r="L263" s="68"/>
      <c r="M263" s="68"/>
      <c r="N263" s="68"/>
      <c r="O263" s="68"/>
      <c r="P263" s="115"/>
      <c r="Q263" s="96"/>
      <c r="R263" s="116"/>
      <c r="S263" s="68"/>
      <c r="T263" s="68"/>
      <c r="U263" s="68"/>
      <c r="V263" s="68"/>
      <c r="W263" s="68"/>
      <c r="X263" s="68"/>
      <c r="Y263" s="68"/>
      <c r="Z263" s="74"/>
      <c r="AA263" s="74"/>
      <c r="AB263" s="68"/>
      <c r="AC263" s="68"/>
      <c r="AD263" s="68"/>
      <c r="AE263" s="68"/>
      <c r="AF263" s="68"/>
      <c r="AG263" s="326"/>
      <c r="AH263" s="75"/>
      <c r="AI263" s="117"/>
      <c r="AJ263" s="68"/>
      <c r="AK263" s="68"/>
      <c r="AL263" s="68"/>
      <c r="AM263" s="68"/>
      <c r="AN263" s="68"/>
      <c r="AO263" s="68"/>
      <c r="AP263" s="68"/>
      <c r="AQ263" s="8"/>
    </row>
    <row r="264" spans="2:43">
      <c r="B264" s="83"/>
      <c r="C264" s="68"/>
      <c r="D264" s="68"/>
      <c r="E264" s="68"/>
      <c r="F264" s="77"/>
      <c r="G264" s="108"/>
      <c r="H264" s="68"/>
      <c r="I264" s="112"/>
      <c r="J264" s="118"/>
      <c r="K264" s="68"/>
      <c r="L264" s="68"/>
      <c r="M264" s="68"/>
      <c r="N264" s="68"/>
      <c r="O264" s="68"/>
      <c r="P264" s="115"/>
      <c r="Q264" s="96"/>
      <c r="R264" s="116"/>
      <c r="S264" s="68"/>
      <c r="T264" s="68"/>
      <c r="U264" s="68"/>
      <c r="V264" s="68"/>
      <c r="W264" s="68"/>
      <c r="X264" s="68"/>
      <c r="Y264" s="68"/>
      <c r="Z264" s="74"/>
      <c r="AA264" s="74"/>
      <c r="AB264" s="68"/>
      <c r="AC264" s="68"/>
      <c r="AD264" s="68"/>
      <c r="AE264" s="68"/>
      <c r="AF264" s="68"/>
      <c r="AG264" s="326"/>
      <c r="AH264" s="75"/>
      <c r="AI264" s="117"/>
      <c r="AJ264" s="68"/>
      <c r="AK264" s="68"/>
      <c r="AL264" s="68"/>
      <c r="AM264" s="68"/>
      <c r="AN264" s="68"/>
      <c r="AO264" s="68"/>
      <c r="AP264" s="68"/>
      <c r="AQ264" s="8"/>
    </row>
    <row r="265" spans="2:43">
      <c r="B265" s="83"/>
      <c r="C265" s="68"/>
      <c r="D265" s="68"/>
      <c r="E265" s="68"/>
      <c r="F265" s="77"/>
      <c r="G265" s="108"/>
      <c r="H265" s="68"/>
      <c r="I265" s="112"/>
      <c r="J265" s="118"/>
      <c r="K265" s="68"/>
      <c r="L265" s="68"/>
      <c r="M265" s="68"/>
      <c r="N265" s="68"/>
      <c r="O265" s="68"/>
      <c r="P265" s="115"/>
      <c r="Q265" s="96"/>
      <c r="R265" s="116"/>
      <c r="S265" s="68"/>
      <c r="T265" s="68"/>
      <c r="U265" s="68"/>
      <c r="V265" s="68"/>
      <c r="W265" s="68"/>
      <c r="X265" s="68"/>
      <c r="Y265" s="68"/>
      <c r="Z265" s="74"/>
      <c r="AA265" s="74"/>
      <c r="AB265" s="68"/>
      <c r="AC265" s="68"/>
      <c r="AD265" s="68"/>
      <c r="AE265" s="68"/>
      <c r="AF265" s="68"/>
      <c r="AG265" s="326"/>
      <c r="AH265" s="75"/>
      <c r="AI265" s="117"/>
      <c r="AJ265" s="68"/>
      <c r="AK265" s="68"/>
      <c r="AL265" s="68"/>
      <c r="AM265" s="68"/>
      <c r="AN265" s="68"/>
      <c r="AO265" s="68"/>
      <c r="AP265" s="68"/>
      <c r="AQ265" s="8"/>
    </row>
    <row r="266" spans="2:43">
      <c r="B266" s="83"/>
      <c r="C266" s="68"/>
      <c r="D266" s="68"/>
      <c r="E266" s="68"/>
      <c r="F266" s="77"/>
      <c r="G266" s="108"/>
      <c r="H266" s="68"/>
      <c r="I266" s="112"/>
      <c r="J266" s="118"/>
      <c r="K266" s="68"/>
      <c r="L266" s="68"/>
      <c r="M266" s="68"/>
      <c r="N266" s="68"/>
      <c r="O266" s="68"/>
      <c r="P266" s="115"/>
      <c r="Q266" s="96"/>
      <c r="R266" s="116"/>
      <c r="S266" s="68"/>
      <c r="T266" s="68"/>
      <c r="U266" s="68"/>
      <c r="V266" s="68"/>
      <c r="W266" s="68"/>
      <c r="X266" s="68"/>
      <c r="Y266" s="68"/>
      <c r="Z266" s="74"/>
      <c r="AA266" s="74"/>
      <c r="AB266" s="68"/>
      <c r="AC266" s="68"/>
      <c r="AD266" s="68"/>
      <c r="AE266" s="68"/>
      <c r="AF266" s="68"/>
      <c r="AG266" s="326"/>
      <c r="AH266" s="75"/>
      <c r="AI266" s="117"/>
      <c r="AJ266" s="68"/>
      <c r="AK266" s="68"/>
      <c r="AL266" s="68"/>
      <c r="AM266" s="68"/>
      <c r="AN266" s="68"/>
      <c r="AO266" s="68"/>
      <c r="AP266" s="68"/>
      <c r="AQ266" s="8"/>
    </row>
    <row r="267" spans="2:43">
      <c r="B267" s="83"/>
      <c r="C267" s="68"/>
      <c r="D267" s="68"/>
      <c r="E267" s="68"/>
      <c r="F267" s="77"/>
      <c r="G267" s="108"/>
      <c r="H267" s="68"/>
      <c r="I267" s="112"/>
      <c r="J267" s="118"/>
      <c r="K267" s="68"/>
      <c r="L267" s="68"/>
      <c r="M267" s="68"/>
      <c r="N267" s="68"/>
      <c r="O267" s="68"/>
      <c r="P267" s="115"/>
      <c r="Q267" s="96"/>
      <c r="R267" s="116"/>
      <c r="S267" s="68"/>
      <c r="T267" s="68"/>
      <c r="U267" s="68"/>
      <c r="V267" s="68"/>
      <c r="W267" s="68"/>
      <c r="X267" s="68"/>
      <c r="Y267" s="68"/>
      <c r="Z267" s="74"/>
      <c r="AA267" s="74"/>
      <c r="AB267" s="68"/>
      <c r="AC267" s="68"/>
      <c r="AD267" s="68"/>
      <c r="AE267" s="68"/>
      <c r="AF267" s="68"/>
      <c r="AG267" s="326"/>
      <c r="AH267" s="75"/>
      <c r="AI267" s="117"/>
      <c r="AJ267" s="68"/>
      <c r="AK267" s="68"/>
      <c r="AL267" s="68"/>
      <c r="AM267" s="68"/>
      <c r="AN267" s="68"/>
      <c r="AO267" s="68"/>
      <c r="AP267" s="68"/>
      <c r="AQ267" s="8"/>
    </row>
    <row r="268" spans="2:43">
      <c r="B268" s="83"/>
      <c r="C268" s="68"/>
      <c r="D268" s="68"/>
      <c r="E268" s="68"/>
      <c r="F268" s="77"/>
      <c r="G268" s="108"/>
      <c r="H268" s="68"/>
      <c r="I268" s="112"/>
      <c r="J268" s="118"/>
      <c r="K268" s="68"/>
      <c r="L268" s="68"/>
      <c r="M268" s="68"/>
      <c r="N268" s="68"/>
      <c r="O268" s="68"/>
      <c r="P268" s="115"/>
      <c r="Q268" s="96"/>
      <c r="R268" s="116"/>
      <c r="S268" s="68"/>
      <c r="T268" s="68"/>
      <c r="U268" s="68"/>
      <c r="V268" s="68"/>
      <c r="W268" s="68"/>
      <c r="X268" s="68"/>
      <c r="Y268" s="68"/>
      <c r="Z268" s="74"/>
      <c r="AA268" s="74"/>
      <c r="AB268" s="68"/>
      <c r="AC268" s="68"/>
      <c r="AD268" s="68"/>
      <c r="AE268" s="68"/>
      <c r="AF268" s="68"/>
      <c r="AG268" s="326"/>
      <c r="AH268" s="75"/>
      <c r="AI268" s="117"/>
      <c r="AJ268" s="68"/>
      <c r="AK268" s="68"/>
      <c r="AL268" s="68"/>
      <c r="AM268" s="68"/>
      <c r="AN268" s="68"/>
      <c r="AO268" s="68"/>
      <c r="AP268" s="68"/>
      <c r="AQ268" s="8"/>
    </row>
    <row r="269" spans="2:43">
      <c r="B269" s="95"/>
      <c r="C269" s="68"/>
      <c r="D269" s="68"/>
      <c r="E269" s="68"/>
      <c r="F269" s="77"/>
      <c r="G269" s="108"/>
      <c r="H269" s="68"/>
      <c r="I269" s="112"/>
      <c r="J269" s="118"/>
      <c r="K269" s="68"/>
      <c r="L269" s="68"/>
      <c r="M269" s="68"/>
      <c r="N269" s="68"/>
      <c r="O269" s="68"/>
      <c r="P269" s="115"/>
      <c r="Q269" s="96"/>
      <c r="R269" s="116"/>
      <c r="S269" s="68"/>
      <c r="T269" s="68"/>
      <c r="U269" s="68"/>
      <c r="V269" s="68"/>
      <c r="W269" s="68"/>
      <c r="X269" s="68"/>
      <c r="Y269" s="68"/>
      <c r="Z269" s="74"/>
      <c r="AA269" s="74"/>
      <c r="AB269" s="68"/>
      <c r="AC269" s="68"/>
      <c r="AD269" s="68"/>
      <c r="AE269" s="68"/>
      <c r="AF269" s="68"/>
      <c r="AG269" s="326"/>
      <c r="AH269" s="75"/>
      <c r="AI269" s="117"/>
      <c r="AJ269" s="68"/>
      <c r="AK269" s="68"/>
      <c r="AL269" s="68"/>
      <c r="AM269" s="68"/>
      <c r="AN269" s="68"/>
      <c r="AO269" s="68"/>
      <c r="AP269" s="68"/>
      <c r="AQ269" s="8"/>
    </row>
    <row r="270" spans="2:43">
      <c r="B270" s="68"/>
      <c r="C270" s="68"/>
      <c r="D270" s="68"/>
      <c r="E270" s="68"/>
      <c r="F270" s="77"/>
      <c r="G270" s="108"/>
      <c r="H270" s="68"/>
      <c r="I270" s="112"/>
      <c r="J270" s="118"/>
      <c r="K270" s="68"/>
      <c r="L270" s="68"/>
      <c r="M270" s="68"/>
      <c r="N270" s="68"/>
      <c r="O270" s="68"/>
      <c r="P270" s="115"/>
      <c r="Q270" s="96"/>
      <c r="R270" s="116"/>
      <c r="S270" s="68"/>
      <c r="T270" s="68"/>
      <c r="U270" s="68"/>
      <c r="V270" s="68"/>
      <c r="W270" s="68"/>
      <c r="X270" s="68"/>
      <c r="Y270" s="68"/>
      <c r="Z270" s="74"/>
      <c r="AA270" s="74"/>
      <c r="AB270" s="68"/>
      <c r="AC270" s="68"/>
      <c r="AD270" s="68"/>
      <c r="AE270" s="68"/>
      <c r="AF270" s="68"/>
      <c r="AG270" s="326"/>
      <c r="AH270" s="75"/>
      <c r="AI270" s="117"/>
      <c r="AJ270" s="68"/>
      <c r="AK270" s="68"/>
      <c r="AL270" s="68"/>
      <c r="AM270" s="68"/>
      <c r="AN270" s="68"/>
      <c r="AO270" s="68"/>
      <c r="AP270" s="68"/>
      <c r="AQ270" s="8"/>
    </row>
    <row r="271" spans="2:43">
      <c r="B271" s="68"/>
      <c r="C271" s="68"/>
      <c r="D271" s="68"/>
      <c r="E271" s="68"/>
      <c r="F271" s="77"/>
      <c r="G271" s="108"/>
      <c r="H271" s="68"/>
      <c r="I271" s="112"/>
      <c r="J271" s="118"/>
      <c r="K271" s="68"/>
      <c r="L271" s="68"/>
      <c r="M271" s="68"/>
      <c r="N271" s="68"/>
      <c r="O271" s="68"/>
      <c r="P271" s="115"/>
      <c r="Q271" s="96"/>
      <c r="R271" s="116"/>
      <c r="S271" s="68"/>
      <c r="T271" s="68"/>
      <c r="U271" s="68"/>
      <c r="V271" s="68"/>
      <c r="W271" s="68"/>
      <c r="X271" s="68"/>
      <c r="Y271" s="68"/>
      <c r="Z271" s="74"/>
      <c r="AA271" s="74"/>
      <c r="AB271" s="68"/>
      <c r="AC271" s="68"/>
      <c r="AD271" s="68"/>
      <c r="AE271" s="68"/>
      <c r="AF271" s="68"/>
      <c r="AG271" s="326"/>
      <c r="AH271" s="75"/>
      <c r="AI271" s="117"/>
      <c r="AJ271" s="68"/>
      <c r="AK271" s="68"/>
      <c r="AL271" s="68"/>
      <c r="AM271" s="68"/>
      <c r="AN271" s="68"/>
      <c r="AO271" s="68"/>
      <c r="AP271" s="68"/>
      <c r="AQ271" s="8"/>
    </row>
    <row r="272" spans="2:43">
      <c r="B272" s="68"/>
      <c r="C272" s="68"/>
      <c r="D272" s="68"/>
      <c r="E272" s="68"/>
      <c r="F272" s="77"/>
      <c r="G272" s="108"/>
      <c r="H272" s="68"/>
      <c r="I272" s="112"/>
      <c r="J272" s="118"/>
      <c r="K272" s="68"/>
      <c r="L272" s="68"/>
      <c r="M272" s="68"/>
      <c r="N272" s="68"/>
      <c r="O272" s="68"/>
      <c r="P272" s="115"/>
      <c r="Q272" s="96"/>
      <c r="R272" s="116"/>
      <c r="S272" s="68"/>
      <c r="T272" s="68"/>
      <c r="U272" s="68"/>
      <c r="V272" s="68"/>
      <c r="W272" s="68"/>
      <c r="X272" s="68"/>
      <c r="Y272" s="68"/>
      <c r="Z272" s="74"/>
      <c r="AA272" s="74"/>
      <c r="AB272" s="68"/>
      <c r="AC272" s="68"/>
      <c r="AD272" s="68"/>
      <c r="AE272" s="68"/>
      <c r="AF272" s="68"/>
      <c r="AG272" s="326"/>
      <c r="AH272" s="75"/>
      <c r="AI272" s="117"/>
      <c r="AJ272" s="68"/>
      <c r="AK272" s="68"/>
      <c r="AL272" s="68"/>
      <c r="AM272" s="68"/>
      <c r="AN272" s="68"/>
      <c r="AO272" s="68"/>
      <c r="AP272" s="68"/>
      <c r="AQ272" s="8"/>
    </row>
    <row r="273" spans="2:43">
      <c r="B273" s="68"/>
      <c r="C273" s="68"/>
      <c r="D273" s="68"/>
      <c r="E273" s="68"/>
      <c r="F273" s="77"/>
      <c r="G273" s="108"/>
      <c r="H273" s="68"/>
      <c r="I273" s="112"/>
      <c r="J273" s="118"/>
      <c r="K273" s="68"/>
      <c r="L273" s="68"/>
      <c r="M273" s="68"/>
      <c r="N273" s="68"/>
      <c r="O273" s="68"/>
      <c r="P273" s="115"/>
      <c r="Q273" s="96"/>
      <c r="R273" s="116"/>
      <c r="S273" s="68"/>
      <c r="T273" s="68"/>
      <c r="U273" s="68"/>
      <c r="V273" s="68"/>
      <c r="W273" s="68"/>
      <c r="X273" s="68"/>
      <c r="Y273" s="68"/>
      <c r="Z273" s="74"/>
      <c r="AA273" s="74"/>
      <c r="AB273" s="68"/>
      <c r="AC273" s="68"/>
      <c r="AD273" s="68"/>
      <c r="AE273" s="68"/>
      <c r="AF273" s="68"/>
      <c r="AG273" s="326"/>
      <c r="AH273" s="75"/>
      <c r="AI273" s="117"/>
      <c r="AJ273" s="68"/>
      <c r="AK273" s="68"/>
      <c r="AL273" s="68"/>
      <c r="AM273" s="68"/>
      <c r="AN273" s="68"/>
      <c r="AO273" s="68"/>
      <c r="AP273" s="68"/>
      <c r="AQ273" s="8"/>
    </row>
    <row r="274" spans="2:43">
      <c r="B274" s="68"/>
      <c r="C274" s="68"/>
      <c r="D274" s="68"/>
      <c r="E274" s="68"/>
      <c r="F274" s="77"/>
      <c r="G274" s="108"/>
      <c r="H274" s="68"/>
      <c r="I274" s="112"/>
      <c r="J274" s="118"/>
      <c r="K274" s="68"/>
      <c r="L274" s="68"/>
      <c r="M274" s="68"/>
      <c r="N274" s="68"/>
      <c r="O274" s="68"/>
      <c r="P274" s="115"/>
      <c r="Q274" s="96"/>
      <c r="R274" s="116"/>
      <c r="S274" s="68"/>
      <c r="T274" s="68"/>
      <c r="U274" s="68"/>
      <c r="V274" s="68"/>
      <c r="W274" s="68"/>
      <c r="X274" s="68"/>
      <c r="Y274" s="68"/>
      <c r="Z274" s="74"/>
      <c r="AA274" s="74"/>
      <c r="AB274" s="68"/>
      <c r="AC274" s="68"/>
      <c r="AD274" s="68"/>
      <c r="AE274" s="68"/>
      <c r="AF274" s="68"/>
      <c r="AG274" s="326"/>
      <c r="AH274" s="75"/>
      <c r="AI274" s="117"/>
      <c r="AJ274" s="68"/>
      <c r="AK274" s="68"/>
      <c r="AL274" s="68"/>
      <c r="AM274" s="68"/>
      <c r="AN274" s="68"/>
      <c r="AO274" s="68"/>
      <c r="AP274" s="68"/>
      <c r="AQ274" s="8"/>
    </row>
    <row r="275" spans="2:43">
      <c r="B275" s="68"/>
      <c r="C275" s="68"/>
      <c r="D275" s="68"/>
      <c r="E275" s="68"/>
      <c r="F275" s="77"/>
      <c r="G275" s="108"/>
      <c r="H275" s="68"/>
      <c r="I275" s="112"/>
      <c r="J275" s="118"/>
      <c r="K275" s="68"/>
      <c r="L275" s="68"/>
      <c r="M275" s="68"/>
      <c r="N275" s="68"/>
      <c r="O275" s="68"/>
      <c r="P275" s="115"/>
      <c r="Q275" s="96"/>
      <c r="R275" s="116"/>
      <c r="S275" s="68"/>
      <c r="T275" s="68"/>
      <c r="U275" s="68"/>
      <c r="V275" s="68"/>
      <c r="W275" s="68"/>
      <c r="X275" s="68"/>
      <c r="Y275" s="68"/>
      <c r="Z275" s="74"/>
      <c r="AA275" s="74"/>
      <c r="AB275" s="68"/>
      <c r="AC275" s="68"/>
      <c r="AD275" s="68"/>
      <c r="AE275" s="68"/>
      <c r="AF275" s="68"/>
      <c r="AG275" s="326"/>
      <c r="AH275" s="75"/>
      <c r="AI275" s="117"/>
      <c r="AJ275" s="68"/>
      <c r="AK275" s="68"/>
      <c r="AL275" s="68"/>
      <c r="AM275" s="68"/>
      <c r="AN275" s="68"/>
      <c r="AO275" s="68"/>
      <c r="AP275" s="68"/>
      <c r="AQ275" s="8"/>
    </row>
    <row r="276" spans="2:43">
      <c r="B276" s="68"/>
      <c r="C276" s="68"/>
      <c r="D276" s="68"/>
      <c r="E276" s="68"/>
      <c r="F276" s="77"/>
      <c r="G276" s="108"/>
      <c r="H276" s="68"/>
      <c r="I276" s="112"/>
      <c r="J276" s="118"/>
      <c r="K276" s="68"/>
      <c r="L276" s="68"/>
      <c r="M276" s="68"/>
      <c r="N276" s="68"/>
      <c r="O276" s="68"/>
      <c r="P276" s="115"/>
      <c r="Q276" s="96"/>
      <c r="R276" s="116"/>
      <c r="S276" s="68"/>
      <c r="T276" s="68"/>
      <c r="U276" s="68"/>
      <c r="V276" s="68"/>
      <c r="W276" s="68"/>
      <c r="X276" s="68"/>
      <c r="Y276" s="68"/>
      <c r="Z276" s="74"/>
      <c r="AA276" s="74"/>
      <c r="AB276" s="68"/>
      <c r="AC276" s="68"/>
      <c r="AD276" s="68"/>
      <c r="AE276" s="68"/>
      <c r="AF276" s="68"/>
      <c r="AG276" s="326"/>
      <c r="AH276" s="75"/>
      <c r="AI276" s="117"/>
      <c r="AJ276" s="68"/>
      <c r="AK276" s="68"/>
      <c r="AL276" s="68"/>
      <c r="AM276" s="68"/>
      <c r="AN276" s="68"/>
      <c r="AO276" s="68"/>
      <c r="AP276" s="68"/>
      <c r="AQ276" s="8"/>
    </row>
    <row r="277" spans="2:43">
      <c r="B277" s="68"/>
      <c r="C277" s="68"/>
      <c r="D277" s="68"/>
      <c r="E277" s="68"/>
      <c r="F277" s="77"/>
      <c r="G277" s="108"/>
      <c r="H277" s="68"/>
      <c r="I277" s="112"/>
      <c r="J277" s="118"/>
      <c r="K277" s="68"/>
      <c r="L277" s="68"/>
      <c r="M277" s="68"/>
      <c r="N277" s="68"/>
      <c r="O277" s="68"/>
      <c r="P277" s="115"/>
      <c r="Q277" s="96"/>
      <c r="R277" s="116"/>
      <c r="S277" s="68"/>
      <c r="T277" s="68"/>
      <c r="U277" s="68"/>
      <c r="V277" s="68"/>
      <c r="W277" s="68"/>
      <c r="X277" s="68"/>
      <c r="Y277" s="68"/>
      <c r="Z277" s="74"/>
      <c r="AA277" s="74"/>
      <c r="AB277" s="68"/>
      <c r="AC277" s="68"/>
      <c r="AD277" s="68"/>
      <c r="AE277" s="68"/>
      <c r="AF277" s="68"/>
      <c r="AG277" s="326"/>
      <c r="AH277" s="75"/>
      <c r="AI277" s="117"/>
      <c r="AJ277" s="68"/>
      <c r="AK277" s="68"/>
      <c r="AL277" s="68"/>
      <c r="AM277" s="68"/>
      <c r="AN277" s="68"/>
      <c r="AO277" s="68"/>
      <c r="AP277" s="68"/>
      <c r="AQ277" s="8"/>
    </row>
    <row r="278" spans="2:43">
      <c r="B278" s="68"/>
      <c r="C278" s="68"/>
      <c r="D278" s="68"/>
      <c r="E278" s="68"/>
      <c r="F278" s="77"/>
      <c r="G278" s="108"/>
      <c r="H278" s="68"/>
      <c r="I278" s="112"/>
      <c r="J278" s="118"/>
      <c r="K278" s="68"/>
      <c r="L278" s="68"/>
      <c r="M278" s="68"/>
      <c r="N278" s="68"/>
      <c r="O278" s="68"/>
      <c r="P278" s="115"/>
      <c r="Q278" s="96"/>
      <c r="R278" s="116"/>
      <c r="S278" s="68"/>
      <c r="T278" s="68"/>
      <c r="U278" s="68"/>
      <c r="V278" s="68"/>
      <c r="W278" s="68"/>
      <c r="X278" s="68"/>
      <c r="Y278" s="68"/>
      <c r="Z278" s="74"/>
      <c r="AA278" s="74"/>
      <c r="AB278" s="68"/>
      <c r="AC278" s="68"/>
      <c r="AD278" s="68"/>
      <c r="AE278" s="68"/>
      <c r="AF278" s="68"/>
      <c r="AG278" s="326"/>
      <c r="AH278" s="75"/>
      <c r="AI278" s="117"/>
      <c r="AJ278" s="68"/>
      <c r="AK278" s="68"/>
      <c r="AL278" s="68"/>
      <c r="AM278" s="68"/>
      <c r="AN278" s="68"/>
      <c r="AO278" s="68"/>
      <c r="AP278" s="68"/>
      <c r="AQ278" s="8"/>
    </row>
    <row r="279" spans="2:43">
      <c r="B279" s="68"/>
      <c r="C279" s="68"/>
      <c r="D279" s="68"/>
      <c r="E279" s="68"/>
      <c r="F279" s="77"/>
      <c r="G279" s="108"/>
      <c r="H279" s="68"/>
      <c r="I279" s="112"/>
      <c r="J279" s="118"/>
      <c r="K279" s="68"/>
      <c r="L279" s="68"/>
      <c r="M279" s="68"/>
      <c r="N279" s="68"/>
      <c r="O279" s="68"/>
      <c r="P279" s="115"/>
      <c r="Q279" s="96"/>
      <c r="R279" s="116"/>
      <c r="S279" s="68"/>
      <c r="T279" s="68"/>
      <c r="U279" s="68"/>
      <c r="V279" s="68"/>
      <c r="W279" s="68"/>
      <c r="X279" s="68"/>
      <c r="Y279" s="68"/>
      <c r="Z279" s="74"/>
      <c r="AA279" s="74"/>
      <c r="AB279" s="68"/>
      <c r="AC279" s="68"/>
      <c r="AD279" s="68"/>
      <c r="AE279" s="68"/>
      <c r="AF279" s="68"/>
      <c r="AG279" s="326"/>
      <c r="AH279" s="75"/>
      <c r="AI279" s="117"/>
      <c r="AJ279" s="68"/>
      <c r="AK279" s="68"/>
      <c r="AL279" s="68"/>
      <c r="AM279" s="68"/>
      <c r="AN279" s="68"/>
      <c r="AO279" s="68"/>
      <c r="AP279" s="68"/>
      <c r="AQ279" s="8"/>
    </row>
    <row r="280" spans="2:43">
      <c r="B280" s="68"/>
      <c r="C280" s="68"/>
      <c r="D280" s="68"/>
      <c r="E280" s="68"/>
      <c r="F280" s="77"/>
      <c r="G280" s="108"/>
      <c r="H280" s="68"/>
      <c r="I280" s="112"/>
      <c r="J280" s="118"/>
      <c r="K280" s="68"/>
      <c r="L280" s="68"/>
      <c r="M280" s="68"/>
      <c r="N280" s="68"/>
      <c r="O280" s="68"/>
      <c r="P280" s="115"/>
      <c r="Q280" s="96"/>
      <c r="R280" s="116"/>
      <c r="S280" s="68"/>
      <c r="T280" s="68"/>
      <c r="U280" s="68"/>
      <c r="V280" s="68"/>
      <c r="W280" s="68"/>
      <c r="X280" s="68"/>
      <c r="Y280" s="68"/>
      <c r="Z280" s="74"/>
      <c r="AA280" s="74"/>
      <c r="AB280" s="68"/>
      <c r="AC280" s="68"/>
      <c r="AD280" s="68"/>
      <c r="AE280" s="68"/>
      <c r="AF280" s="68"/>
      <c r="AG280" s="326"/>
      <c r="AH280" s="75"/>
      <c r="AI280" s="117"/>
      <c r="AJ280" s="68"/>
      <c r="AK280" s="68"/>
      <c r="AL280" s="68"/>
      <c r="AM280" s="68"/>
      <c r="AN280" s="68"/>
      <c r="AO280" s="68"/>
      <c r="AP280" s="68"/>
      <c r="AQ280" s="8"/>
    </row>
    <row r="281" spans="2:43">
      <c r="B281" s="68"/>
      <c r="C281" s="68"/>
      <c r="D281" s="68"/>
      <c r="E281" s="68"/>
      <c r="F281" s="77"/>
      <c r="G281" s="108"/>
      <c r="H281" s="68"/>
      <c r="I281" s="112"/>
      <c r="J281" s="118"/>
      <c r="K281" s="68"/>
      <c r="L281" s="68"/>
      <c r="M281" s="68"/>
      <c r="N281" s="68"/>
      <c r="O281" s="68"/>
      <c r="P281" s="115"/>
      <c r="Q281" s="96"/>
      <c r="R281" s="116"/>
      <c r="S281" s="68"/>
      <c r="T281" s="68"/>
      <c r="U281" s="68"/>
      <c r="V281" s="68"/>
      <c r="W281" s="68"/>
      <c r="X281" s="68"/>
      <c r="Y281" s="68"/>
      <c r="Z281" s="74"/>
      <c r="AA281" s="74"/>
      <c r="AB281" s="68"/>
      <c r="AC281" s="68"/>
      <c r="AD281" s="68"/>
      <c r="AE281" s="68"/>
      <c r="AF281" s="68"/>
      <c r="AG281" s="326"/>
      <c r="AH281" s="75"/>
      <c r="AI281" s="117"/>
      <c r="AJ281" s="68"/>
      <c r="AK281" s="68"/>
      <c r="AL281" s="68"/>
      <c r="AM281" s="68"/>
      <c r="AN281" s="68"/>
      <c r="AO281" s="68"/>
      <c r="AP281" s="68"/>
      <c r="AQ281" s="8"/>
    </row>
    <row r="282" spans="2:43">
      <c r="B282" s="68"/>
      <c r="C282" s="68"/>
      <c r="D282" s="68"/>
      <c r="E282" s="68"/>
      <c r="F282" s="77"/>
      <c r="G282" s="108"/>
      <c r="H282" s="68"/>
      <c r="I282" s="112"/>
      <c r="J282" s="118"/>
      <c r="K282" s="68"/>
      <c r="L282" s="68"/>
      <c r="M282" s="68"/>
      <c r="N282" s="68"/>
      <c r="O282" s="68"/>
      <c r="P282" s="115"/>
      <c r="Q282" s="96"/>
      <c r="R282" s="116"/>
      <c r="S282" s="68"/>
      <c r="T282" s="68"/>
      <c r="U282" s="68"/>
      <c r="V282" s="68"/>
      <c r="W282" s="68"/>
      <c r="X282" s="68"/>
      <c r="Y282" s="68"/>
      <c r="Z282" s="74"/>
      <c r="AA282" s="74"/>
      <c r="AB282" s="68"/>
      <c r="AC282" s="68"/>
      <c r="AD282" s="68"/>
      <c r="AE282" s="68"/>
      <c r="AF282" s="68"/>
      <c r="AG282" s="326"/>
      <c r="AH282" s="75"/>
      <c r="AI282" s="117"/>
      <c r="AJ282" s="68"/>
      <c r="AK282" s="68"/>
      <c r="AL282" s="68"/>
      <c r="AM282" s="68"/>
      <c r="AN282" s="68"/>
      <c r="AO282" s="68"/>
      <c r="AP282" s="68"/>
      <c r="AQ282" s="8"/>
    </row>
    <row r="283" spans="2:43">
      <c r="B283" s="68"/>
      <c r="C283" s="68"/>
      <c r="D283" s="68"/>
      <c r="E283" s="68"/>
      <c r="F283" s="77"/>
      <c r="G283" s="108"/>
      <c r="H283" s="68"/>
      <c r="I283" s="112"/>
      <c r="J283" s="118"/>
      <c r="K283" s="68"/>
      <c r="L283" s="68"/>
      <c r="M283" s="68"/>
      <c r="N283" s="68"/>
      <c r="O283" s="68"/>
      <c r="P283" s="115"/>
      <c r="Q283" s="96"/>
      <c r="R283" s="116"/>
      <c r="S283" s="68"/>
      <c r="T283" s="68"/>
      <c r="U283" s="68"/>
      <c r="V283" s="68"/>
      <c r="W283" s="68"/>
      <c r="X283" s="68"/>
      <c r="Y283" s="68"/>
      <c r="Z283" s="74"/>
      <c r="AA283" s="74"/>
      <c r="AB283" s="68"/>
      <c r="AC283" s="68"/>
      <c r="AD283" s="68"/>
      <c r="AE283" s="68"/>
      <c r="AF283" s="68"/>
      <c r="AG283" s="326"/>
      <c r="AH283" s="75"/>
      <c r="AI283" s="117"/>
      <c r="AJ283" s="68"/>
      <c r="AK283" s="68"/>
      <c r="AL283" s="68"/>
      <c r="AM283" s="68"/>
      <c r="AN283" s="68"/>
      <c r="AO283" s="68"/>
      <c r="AP283" s="68"/>
      <c r="AQ283" s="8"/>
    </row>
    <row r="284" spans="2:43">
      <c r="B284" s="68"/>
      <c r="C284" s="68"/>
      <c r="D284" s="68"/>
      <c r="E284" s="68"/>
      <c r="F284" s="77"/>
      <c r="G284" s="108"/>
      <c r="H284" s="68"/>
      <c r="I284" s="112"/>
      <c r="J284" s="118"/>
      <c r="K284" s="68"/>
      <c r="L284" s="68"/>
      <c r="M284" s="68"/>
      <c r="N284" s="68"/>
      <c r="O284" s="68"/>
      <c r="P284" s="115"/>
      <c r="Q284" s="96"/>
      <c r="R284" s="116"/>
      <c r="S284" s="68"/>
      <c r="T284" s="68"/>
      <c r="U284" s="68"/>
      <c r="V284" s="68"/>
      <c r="W284" s="68"/>
      <c r="X284" s="68"/>
      <c r="Y284" s="68"/>
      <c r="Z284" s="74"/>
      <c r="AA284" s="74"/>
      <c r="AB284" s="68"/>
      <c r="AC284" s="68"/>
      <c r="AD284" s="68"/>
      <c r="AE284" s="68"/>
      <c r="AF284" s="68"/>
      <c r="AG284" s="326"/>
      <c r="AH284" s="75"/>
      <c r="AI284" s="117"/>
      <c r="AJ284" s="68"/>
      <c r="AK284" s="68"/>
      <c r="AL284" s="68"/>
      <c r="AM284" s="68"/>
      <c r="AN284" s="68"/>
      <c r="AO284" s="68"/>
      <c r="AP284" s="68"/>
      <c r="AQ284" s="8"/>
    </row>
    <row r="285" spans="2:43">
      <c r="B285" s="68"/>
      <c r="C285" s="68"/>
      <c r="D285" s="68"/>
      <c r="E285" s="68"/>
      <c r="F285" s="77"/>
      <c r="G285" s="108"/>
      <c r="H285" s="68"/>
      <c r="I285" s="112"/>
      <c r="J285" s="118"/>
      <c r="K285" s="68"/>
      <c r="L285" s="68"/>
      <c r="M285" s="68"/>
      <c r="N285" s="68"/>
      <c r="O285" s="68"/>
      <c r="P285" s="115"/>
      <c r="Q285" s="96"/>
      <c r="R285" s="116"/>
      <c r="S285" s="68"/>
      <c r="T285" s="68"/>
      <c r="U285" s="68"/>
      <c r="V285" s="68"/>
      <c r="W285" s="68"/>
      <c r="X285" s="68"/>
      <c r="Y285" s="68"/>
      <c r="Z285" s="74"/>
      <c r="AA285" s="74"/>
      <c r="AB285" s="68"/>
      <c r="AC285" s="68"/>
      <c r="AD285" s="68"/>
      <c r="AE285" s="68"/>
      <c r="AF285" s="68"/>
      <c r="AG285" s="326"/>
      <c r="AH285" s="75"/>
      <c r="AI285" s="117"/>
      <c r="AJ285" s="68"/>
      <c r="AK285" s="68"/>
      <c r="AL285" s="68"/>
      <c r="AM285" s="68"/>
      <c r="AN285" s="68"/>
      <c r="AO285" s="68"/>
      <c r="AP285" s="68"/>
      <c r="AQ285" s="8"/>
    </row>
    <row r="286" spans="2:43">
      <c r="B286" s="68"/>
      <c r="C286" s="68"/>
      <c r="D286" s="68"/>
      <c r="E286" s="68"/>
      <c r="F286" s="77"/>
      <c r="G286" s="108"/>
      <c r="H286" s="68"/>
      <c r="I286" s="112"/>
      <c r="J286" s="118"/>
      <c r="K286" s="68"/>
      <c r="L286" s="68"/>
      <c r="M286" s="68"/>
      <c r="N286" s="68"/>
      <c r="O286" s="68"/>
      <c r="P286" s="115"/>
      <c r="Q286" s="96"/>
      <c r="R286" s="116"/>
      <c r="S286" s="68"/>
      <c r="T286" s="68"/>
      <c r="U286" s="68"/>
      <c r="V286" s="68"/>
      <c r="W286" s="68"/>
      <c r="X286" s="68"/>
      <c r="Y286" s="68"/>
      <c r="Z286" s="74"/>
      <c r="AA286" s="74"/>
      <c r="AB286" s="68"/>
      <c r="AC286" s="68"/>
      <c r="AD286" s="68"/>
      <c r="AE286" s="68"/>
      <c r="AF286" s="68"/>
      <c r="AG286" s="326"/>
      <c r="AH286" s="75"/>
      <c r="AI286" s="117"/>
      <c r="AJ286" s="68"/>
      <c r="AK286" s="68"/>
      <c r="AL286" s="68"/>
      <c r="AM286" s="68"/>
      <c r="AN286" s="68"/>
      <c r="AO286" s="68"/>
      <c r="AP286" s="68"/>
      <c r="AQ286" s="8"/>
    </row>
    <row r="287" spans="2:43">
      <c r="B287" s="68"/>
      <c r="C287" s="68"/>
      <c r="D287" s="68"/>
      <c r="E287" s="68"/>
      <c r="F287" s="77"/>
      <c r="G287" s="108"/>
      <c r="H287" s="68"/>
      <c r="I287" s="112"/>
      <c r="J287" s="118"/>
      <c r="K287" s="68"/>
      <c r="L287" s="68"/>
      <c r="M287" s="68"/>
      <c r="N287" s="68"/>
      <c r="O287" s="68"/>
      <c r="P287" s="115"/>
      <c r="Q287" s="96"/>
      <c r="R287" s="116"/>
      <c r="S287" s="68"/>
      <c r="T287" s="68"/>
      <c r="U287" s="68"/>
      <c r="V287" s="68"/>
      <c r="W287" s="68"/>
      <c r="X287" s="68"/>
      <c r="Y287" s="68"/>
      <c r="Z287" s="74"/>
      <c r="AA287" s="74"/>
      <c r="AB287" s="68"/>
      <c r="AC287" s="68"/>
      <c r="AD287" s="68"/>
      <c r="AE287" s="68"/>
      <c r="AF287" s="68"/>
      <c r="AG287" s="326"/>
      <c r="AH287" s="75"/>
      <c r="AI287" s="117"/>
      <c r="AJ287" s="68"/>
      <c r="AK287" s="68"/>
      <c r="AL287" s="68"/>
      <c r="AM287" s="68"/>
      <c r="AN287" s="68"/>
      <c r="AO287" s="68"/>
      <c r="AP287" s="68"/>
      <c r="AQ287" s="8"/>
    </row>
    <row r="288" spans="2:43">
      <c r="B288" s="68"/>
      <c r="C288" s="68"/>
      <c r="D288" s="68"/>
      <c r="E288" s="68"/>
      <c r="F288" s="77"/>
      <c r="G288" s="108"/>
      <c r="H288" s="68"/>
      <c r="I288" s="112"/>
      <c r="J288" s="118"/>
      <c r="K288" s="68"/>
      <c r="L288" s="68"/>
      <c r="M288" s="68"/>
      <c r="N288" s="68"/>
      <c r="O288" s="68"/>
      <c r="P288" s="115"/>
      <c r="Q288" s="96"/>
      <c r="R288" s="116"/>
      <c r="S288" s="68"/>
      <c r="T288" s="68"/>
      <c r="U288" s="68"/>
      <c r="V288" s="68"/>
      <c r="W288" s="68"/>
      <c r="X288" s="68"/>
      <c r="Y288" s="68"/>
      <c r="Z288" s="74"/>
      <c r="AA288" s="74"/>
      <c r="AB288" s="68"/>
      <c r="AC288" s="68"/>
      <c r="AD288" s="68"/>
      <c r="AE288" s="68"/>
      <c r="AF288" s="68"/>
      <c r="AG288" s="326"/>
      <c r="AH288" s="75"/>
      <c r="AI288" s="117"/>
      <c r="AJ288" s="68"/>
      <c r="AK288" s="68"/>
      <c r="AL288" s="68"/>
      <c r="AM288" s="68"/>
      <c r="AN288" s="68"/>
      <c r="AO288" s="68"/>
      <c r="AP288" s="68"/>
      <c r="AQ288" s="8"/>
    </row>
    <row r="289" spans="2:43">
      <c r="B289" s="68"/>
      <c r="C289" s="68"/>
      <c r="D289" s="68"/>
      <c r="E289" s="68"/>
      <c r="F289" s="77"/>
      <c r="G289" s="108"/>
      <c r="H289" s="68"/>
      <c r="I289" s="112"/>
      <c r="J289" s="118"/>
      <c r="K289" s="68"/>
      <c r="L289" s="68"/>
      <c r="M289" s="68"/>
      <c r="N289" s="68"/>
      <c r="O289" s="68"/>
      <c r="P289" s="115"/>
      <c r="Q289" s="96"/>
      <c r="R289" s="116"/>
      <c r="S289" s="68"/>
      <c r="T289" s="68"/>
      <c r="U289" s="68"/>
      <c r="V289" s="68"/>
      <c r="W289" s="68"/>
      <c r="X289" s="68"/>
      <c r="Y289" s="68"/>
      <c r="Z289" s="74"/>
      <c r="AA289" s="74"/>
      <c r="AB289" s="68"/>
      <c r="AC289" s="68"/>
      <c r="AD289" s="68"/>
      <c r="AE289" s="68"/>
      <c r="AF289" s="68"/>
      <c r="AG289" s="326"/>
      <c r="AH289" s="75"/>
      <c r="AI289" s="117"/>
      <c r="AJ289" s="68"/>
      <c r="AK289" s="68"/>
      <c r="AL289" s="68"/>
      <c r="AM289" s="68"/>
      <c r="AN289" s="68"/>
      <c r="AO289" s="68"/>
      <c r="AP289" s="68"/>
      <c r="AQ289" s="8"/>
    </row>
    <row r="290" spans="2:43">
      <c r="B290" s="68"/>
      <c r="C290" s="68"/>
      <c r="D290" s="68"/>
      <c r="E290" s="68"/>
      <c r="F290" s="77"/>
      <c r="G290" s="108"/>
      <c r="H290" s="68"/>
      <c r="I290" s="112"/>
      <c r="J290" s="118"/>
      <c r="K290" s="68"/>
      <c r="L290" s="68"/>
      <c r="M290" s="68"/>
      <c r="N290" s="68"/>
      <c r="O290" s="68"/>
      <c r="P290" s="115"/>
      <c r="Q290" s="96"/>
      <c r="R290" s="116"/>
      <c r="S290" s="68"/>
      <c r="T290" s="68"/>
      <c r="U290" s="68"/>
      <c r="V290" s="68"/>
      <c r="W290" s="68"/>
      <c r="X290" s="68"/>
      <c r="Y290" s="68"/>
      <c r="Z290" s="74"/>
      <c r="AA290" s="74"/>
      <c r="AB290" s="68"/>
      <c r="AC290" s="68"/>
      <c r="AD290" s="68"/>
      <c r="AE290" s="68"/>
      <c r="AF290" s="68"/>
      <c r="AG290" s="326"/>
      <c r="AH290" s="75"/>
      <c r="AI290" s="117"/>
      <c r="AJ290" s="68"/>
      <c r="AK290" s="68"/>
      <c r="AL290" s="68"/>
      <c r="AM290" s="68"/>
      <c r="AN290" s="68"/>
      <c r="AO290" s="68"/>
      <c r="AP290" s="68"/>
      <c r="AQ290" s="8"/>
    </row>
    <row r="291" spans="2:43">
      <c r="B291" s="68"/>
      <c r="C291" s="68"/>
      <c r="D291" s="68"/>
      <c r="E291" s="68"/>
      <c r="F291" s="77"/>
      <c r="G291" s="108"/>
      <c r="H291" s="68"/>
      <c r="I291" s="112"/>
      <c r="J291" s="118"/>
      <c r="K291" s="68"/>
      <c r="L291" s="68"/>
      <c r="M291" s="68"/>
      <c r="N291" s="68"/>
      <c r="O291" s="68"/>
      <c r="P291" s="115"/>
      <c r="Q291" s="96"/>
      <c r="R291" s="116"/>
      <c r="S291" s="68"/>
      <c r="T291" s="68"/>
      <c r="U291" s="68"/>
      <c r="V291" s="68"/>
      <c r="W291" s="68"/>
      <c r="X291" s="68"/>
      <c r="Y291" s="68"/>
      <c r="Z291" s="74"/>
      <c r="AA291" s="74"/>
      <c r="AB291" s="68"/>
      <c r="AC291" s="68"/>
      <c r="AD291" s="68"/>
      <c r="AE291" s="68"/>
      <c r="AF291" s="68"/>
      <c r="AG291" s="326"/>
      <c r="AH291" s="75"/>
      <c r="AI291" s="117"/>
      <c r="AJ291" s="68"/>
      <c r="AK291" s="68"/>
      <c r="AL291" s="68"/>
      <c r="AM291" s="68"/>
      <c r="AN291" s="68"/>
      <c r="AO291" s="68"/>
      <c r="AP291" s="68"/>
      <c r="AQ291" s="8"/>
    </row>
    <row r="292" spans="2:43">
      <c r="B292" s="68"/>
      <c r="C292" s="68"/>
      <c r="D292" s="68"/>
      <c r="E292" s="68"/>
      <c r="F292" s="77"/>
      <c r="G292" s="108"/>
      <c r="H292" s="68"/>
      <c r="I292" s="112"/>
      <c r="J292" s="118"/>
      <c r="K292" s="68"/>
      <c r="L292" s="68"/>
      <c r="M292" s="68"/>
      <c r="N292" s="68"/>
      <c r="O292" s="68"/>
      <c r="P292" s="115"/>
      <c r="Q292" s="96"/>
      <c r="R292" s="116"/>
      <c r="S292" s="68"/>
      <c r="T292" s="68"/>
      <c r="U292" s="68"/>
      <c r="V292" s="68"/>
      <c r="W292" s="68"/>
      <c r="X292" s="68"/>
      <c r="Y292" s="68"/>
      <c r="Z292" s="74"/>
      <c r="AA292" s="74"/>
      <c r="AB292" s="68"/>
      <c r="AC292" s="68"/>
      <c r="AD292" s="68"/>
      <c r="AE292" s="68"/>
      <c r="AF292" s="68"/>
      <c r="AG292" s="326"/>
      <c r="AH292" s="75"/>
      <c r="AI292" s="117"/>
      <c r="AJ292" s="68"/>
      <c r="AK292" s="68"/>
      <c r="AL292" s="68"/>
      <c r="AM292" s="68"/>
      <c r="AN292" s="68"/>
      <c r="AO292" s="68"/>
      <c r="AP292" s="68"/>
      <c r="AQ292" s="8"/>
    </row>
    <row r="293" spans="2:43">
      <c r="B293" s="68"/>
      <c r="C293" s="68"/>
      <c r="D293" s="68"/>
      <c r="E293" s="68"/>
      <c r="F293" s="77"/>
      <c r="G293" s="108"/>
      <c r="H293" s="68"/>
      <c r="I293" s="112"/>
      <c r="J293" s="118"/>
      <c r="K293" s="68"/>
      <c r="L293" s="68"/>
      <c r="M293" s="68"/>
      <c r="N293" s="68"/>
      <c r="O293" s="68"/>
      <c r="P293" s="115"/>
      <c r="Q293" s="96"/>
      <c r="R293" s="116"/>
      <c r="S293" s="68"/>
      <c r="T293" s="68"/>
      <c r="U293" s="68"/>
      <c r="V293" s="68"/>
      <c r="W293" s="68"/>
      <c r="X293" s="68"/>
      <c r="Y293" s="68"/>
      <c r="Z293" s="74"/>
      <c r="AA293" s="74"/>
      <c r="AB293" s="68"/>
      <c r="AC293" s="68"/>
      <c r="AD293" s="68"/>
      <c r="AE293" s="68"/>
      <c r="AF293" s="68"/>
      <c r="AG293" s="326"/>
      <c r="AH293" s="75"/>
      <c r="AI293" s="117"/>
      <c r="AJ293" s="68"/>
      <c r="AK293" s="68"/>
      <c r="AL293" s="68"/>
      <c r="AM293" s="68"/>
      <c r="AN293" s="68"/>
      <c r="AO293" s="68"/>
      <c r="AP293" s="68"/>
      <c r="AQ293" s="8"/>
    </row>
    <row r="294" spans="2:43">
      <c r="B294" s="68"/>
      <c r="C294" s="68"/>
      <c r="D294" s="68"/>
      <c r="E294" s="68"/>
      <c r="F294" s="77"/>
      <c r="G294" s="108"/>
      <c r="H294" s="68"/>
      <c r="I294" s="112"/>
      <c r="J294" s="118"/>
      <c r="K294" s="68"/>
      <c r="L294" s="68"/>
      <c r="M294" s="68"/>
      <c r="N294" s="68"/>
      <c r="O294" s="68"/>
      <c r="P294" s="115"/>
      <c r="Q294" s="96"/>
      <c r="R294" s="116"/>
      <c r="S294" s="68"/>
      <c r="T294" s="68"/>
      <c r="U294" s="68"/>
      <c r="V294" s="68"/>
      <c r="W294" s="68"/>
      <c r="X294" s="68"/>
      <c r="Y294" s="68"/>
      <c r="Z294" s="74"/>
      <c r="AA294" s="74"/>
      <c r="AB294" s="68"/>
      <c r="AC294" s="68"/>
      <c r="AD294" s="68"/>
      <c r="AE294" s="68"/>
      <c r="AF294" s="68"/>
      <c r="AG294" s="326"/>
      <c r="AH294" s="75"/>
      <c r="AI294" s="117"/>
      <c r="AJ294" s="68"/>
      <c r="AK294" s="68"/>
      <c r="AL294" s="68"/>
      <c r="AM294" s="68"/>
      <c r="AN294" s="68"/>
      <c r="AO294" s="68"/>
      <c r="AP294" s="68"/>
      <c r="AQ294" s="8"/>
    </row>
    <row r="295" spans="2:43">
      <c r="B295" s="68"/>
      <c r="C295" s="68"/>
      <c r="D295" s="68"/>
      <c r="E295" s="68"/>
      <c r="F295" s="77"/>
      <c r="G295" s="108"/>
      <c r="H295" s="68"/>
      <c r="I295" s="112"/>
      <c r="J295" s="118"/>
      <c r="K295" s="68"/>
      <c r="L295" s="68"/>
      <c r="M295" s="68"/>
      <c r="N295" s="68"/>
      <c r="O295" s="68"/>
      <c r="P295" s="115"/>
      <c r="Q295" s="96"/>
      <c r="R295" s="116"/>
      <c r="S295" s="68"/>
      <c r="T295" s="68"/>
      <c r="U295" s="68"/>
      <c r="V295" s="68"/>
      <c r="W295" s="68"/>
      <c r="X295" s="68"/>
      <c r="Y295" s="68"/>
      <c r="Z295" s="74"/>
      <c r="AA295" s="74"/>
      <c r="AB295" s="68"/>
      <c r="AC295" s="68"/>
      <c r="AD295" s="68"/>
      <c r="AE295" s="68"/>
      <c r="AF295" s="68"/>
      <c r="AG295" s="326"/>
      <c r="AH295" s="75"/>
      <c r="AI295" s="117"/>
      <c r="AJ295" s="68"/>
      <c r="AK295" s="68"/>
      <c r="AL295" s="68"/>
      <c r="AM295" s="68"/>
      <c r="AN295" s="68"/>
      <c r="AO295" s="68"/>
      <c r="AP295" s="68"/>
      <c r="AQ295" s="8"/>
    </row>
    <row r="296" spans="2:43">
      <c r="B296" s="68"/>
      <c r="C296" s="68"/>
      <c r="D296" s="68"/>
      <c r="E296" s="68"/>
      <c r="F296" s="77"/>
      <c r="G296" s="108"/>
      <c r="H296" s="68"/>
      <c r="I296" s="112"/>
      <c r="J296" s="118"/>
      <c r="K296" s="68"/>
      <c r="L296" s="68"/>
      <c r="M296" s="68"/>
      <c r="N296" s="68"/>
      <c r="O296" s="68"/>
      <c r="P296" s="115"/>
      <c r="Q296" s="96"/>
      <c r="R296" s="116"/>
      <c r="S296" s="68"/>
      <c r="T296" s="68"/>
      <c r="U296" s="68"/>
      <c r="V296" s="68"/>
      <c r="W296" s="68"/>
      <c r="X296" s="68"/>
      <c r="Y296" s="68"/>
      <c r="Z296" s="74"/>
      <c r="AA296" s="74"/>
      <c r="AB296" s="68"/>
      <c r="AC296" s="68"/>
      <c r="AD296" s="68"/>
      <c r="AE296" s="68"/>
      <c r="AF296" s="68"/>
      <c r="AG296" s="326"/>
      <c r="AH296" s="75"/>
      <c r="AI296" s="117"/>
      <c r="AJ296" s="68"/>
      <c r="AK296" s="68"/>
      <c r="AL296" s="68"/>
      <c r="AM296" s="68"/>
      <c r="AN296" s="68"/>
      <c r="AO296" s="68"/>
      <c r="AP296" s="68"/>
      <c r="AQ296" s="8"/>
    </row>
    <row r="297" spans="2:43">
      <c r="B297" s="68"/>
      <c r="C297" s="68"/>
      <c r="D297" s="68"/>
      <c r="E297" s="68"/>
      <c r="F297" s="77"/>
      <c r="G297" s="108"/>
      <c r="H297" s="68"/>
      <c r="I297" s="112"/>
      <c r="J297" s="118"/>
      <c r="K297" s="68"/>
      <c r="L297" s="68"/>
      <c r="M297" s="68"/>
      <c r="N297" s="68"/>
      <c r="O297" s="68"/>
      <c r="P297" s="115"/>
      <c r="Q297" s="96"/>
      <c r="R297" s="116"/>
      <c r="S297" s="68"/>
      <c r="T297" s="68"/>
      <c r="U297" s="68"/>
      <c r="V297" s="68"/>
      <c r="W297" s="68"/>
      <c r="X297" s="68"/>
      <c r="Y297" s="68"/>
      <c r="Z297" s="74"/>
      <c r="AA297" s="74"/>
      <c r="AB297" s="68"/>
      <c r="AC297" s="68"/>
      <c r="AD297" s="68"/>
      <c r="AE297" s="68"/>
      <c r="AF297" s="68"/>
      <c r="AG297" s="326"/>
      <c r="AH297" s="75"/>
      <c r="AI297" s="117"/>
      <c r="AJ297" s="68"/>
      <c r="AK297" s="68"/>
      <c r="AL297" s="68"/>
      <c r="AM297" s="68"/>
      <c r="AN297" s="68"/>
      <c r="AO297" s="68"/>
      <c r="AP297" s="68"/>
      <c r="AQ297" s="8"/>
    </row>
    <row r="298" spans="2:43">
      <c r="B298" s="68"/>
      <c r="C298" s="68"/>
      <c r="D298" s="68"/>
      <c r="E298" s="68"/>
      <c r="F298" s="77"/>
      <c r="G298" s="108"/>
      <c r="H298" s="68"/>
      <c r="I298" s="112"/>
      <c r="J298" s="118"/>
      <c r="K298" s="68"/>
      <c r="L298" s="68"/>
      <c r="M298" s="68"/>
      <c r="N298" s="68"/>
      <c r="O298" s="68"/>
      <c r="P298" s="115"/>
      <c r="Q298" s="96"/>
      <c r="R298" s="116"/>
      <c r="S298" s="68"/>
      <c r="T298" s="68"/>
      <c r="U298" s="68"/>
      <c r="V298" s="68"/>
      <c r="W298" s="68"/>
      <c r="X298" s="68"/>
      <c r="Y298" s="68"/>
      <c r="Z298" s="74"/>
      <c r="AA298" s="74"/>
      <c r="AB298" s="68"/>
      <c r="AC298" s="68"/>
      <c r="AD298" s="68"/>
      <c r="AE298" s="68"/>
      <c r="AF298" s="68"/>
      <c r="AG298" s="326"/>
      <c r="AH298" s="75"/>
      <c r="AI298" s="117"/>
      <c r="AJ298" s="68"/>
      <c r="AK298" s="68"/>
      <c r="AL298" s="68"/>
      <c r="AM298" s="68"/>
      <c r="AN298" s="68"/>
      <c r="AO298" s="68"/>
      <c r="AP298" s="68"/>
      <c r="AQ298" s="8"/>
    </row>
    <row r="299" spans="2:43">
      <c r="B299" s="68"/>
      <c r="C299" s="68"/>
      <c r="D299" s="68"/>
      <c r="E299" s="68"/>
      <c r="F299" s="77"/>
      <c r="G299" s="68"/>
      <c r="H299" s="68"/>
      <c r="I299" s="112"/>
      <c r="J299" s="68"/>
      <c r="K299" s="68"/>
      <c r="L299" s="68"/>
      <c r="M299" s="68"/>
      <c r="N299" s="68"/>
      <c r="O299" s="68"/>
      <c r="P299" s="96"/>
      <c r="Q299" s="72"/>
      <c r="R299" s="73"/>
      <c r="S299" s="68"/>
      <c r="T299" s="68"/>
      <c r="U299" s="68"/>
      <c r="V299" s="68"/>
      <c r="W299" s="68"/>
      <c r="X299" s="68"/>
      <c r="Y299" s="68"/>
      <c r="Z299" s="74"/>
      <c r="AA299" s="74"/>
      <c r="AB299" s="68"/>
      <c r="AC299" s="68"/>
      <c r="AD299" s="68"/>
      <c r="AE299" s="68"/>
      <c r="AF299" s="68"/>
      <c r="AG299" s="334"/>
      <c r="AH299" s="75"/>
      <c r="AI299" s="68"/>
      <c r="AJ299" s="68"/>
      <c r="AK299" s="68"/>
      <c r="AL299" s="68"/>
      <c r="AM299" s="68"/>
      <c r="AN299" s="68"/>
      <c r="AO299" s="68"/>
      <c r="AP299" s="68"/>
      <c r="AQ299" s="8"/>
    </row>
    <row r="300" spans="2:43">
      <c r="B300" s="68"/>
      <c r="C300" s="68"/>
      <c r="D300" s="68"/>
      <c r="E300" s="68"/>
      <c r="F300" s="77"/>
      <c r="G300" s="68"/>
      <c r="H300" s="68"/>
      <c r="I300" s="112"/>
      <c r="J300" s="68"/>
      <c r="K300" s="68"/>
      <c r="L300" s="68"/>
      <c r="M300" s="68"/>
      <c r="N300" s="68"/>
      <c r="O300" s="68"/>
      <c r="P300" s="96"/>
      <c r="Q300" s="72"/>
      <c r="R300" s="73"/>
      <c r="S300" s="68"/>
      <c r="T300" s="68"/>
      <c r="U300" s="68"/>
      <c r="V300" s="68"/>
      <c r="W300" s="68"/>
      <c r="X300" s="68"/>
      <c r="Y300" s="68"/>
      <c r="Z300" s="74"/>
      <c r="AA300" s="74"/>
      <c r="AB300" s="68"/>
      <c r="AC300" s="68"/>
      <c r="AD300" s="68"/>
      <c r="AE300" s="68"/>
      <c r="AF300" s="68"/>
      <c r="AG300" s="334"/>
      <c r="AH300" s="75"/>
      <c r="AI300" s="68"/>
      <c r="AJ300" s="68"/>
      <c r="AK300" s="68"/>
      <c r="AL300" s="68"/>
      <c r="AM300" s="68"/>
      <c r="AN300" s="68"/>
      <c r="AO300" s="68"/>
      <c r="AP300" s="68"/>
      <c r="AQ300" s="8"/>
    </row>
    <row r="301" spans="2:43">
      <c r="B301" s="68"/>
      <c r="C301" s="68"/>
      <c r="D301" s="68"/>
      <c r="E301" s="68"/>
      <c r="F301" s="77"/>
      <c r="G301" s="68"/>
      <c r="H301" s="68"/>
      <c r="I301" s="112"/>
      <c r="J301" s="68"/>
      <c r="K301" s="68"/>
      <c r="L301" s="68"/>
      <c r="M301" s="68"/>
      <c r="N301" s="68"/>
      <c r="O301" s="68"/>
      <c r="P301" s="96"/>
      <c r="Q301" s="72"/>
      <c r="R301" s="73"/>
      <c r="S301" s="68"/>
      <c r="T301" s="68"/>
      <c r="U301" s="68"/>
      <c r="V301" s="68"/>
      <c r="W301" s="68"/>
      <c r="X301" s="68"/>
      <c r="Y301" s="68"/>
      <c r="Z301" s="74"/>
      <c r="AA301" s="74"/>
      <c r="AB301" s="68"/>
      <c r="AC301" s="68"/>
      <c r="AD301" s="68"/>
      <c r="AE301" s="68"/>
      <c r="AF301" s="68"/>
      <c r="AG301" s="334"/>
      <c r="AH301" s="75"/>
      <c r="AI301" s="68"/>
      <c r="AJ301" s="68"/>
      <c r="AK301" s="68"/>
      <c r="AL301" s="68"/>
      <c r="AM301" s="68"/>
      <c r="AN301" s="68"/>
      <c r="AO301" s="68"/>
      <c r="AP301" s="68"/>
      <c r="AQ301" s="8"/>
    </row>
    <row r="302" spans="2:43">
      <c r="B302" s="68"/>
      <c r="C302" s="68"/>
      <c r="D302" s="68"/>
      <c r="E302" s="68"/>
      <c r="F302" s="77"/>
      <c r="G302" s="68"/>
      <c r="H302" s="68"/>
      <c r="I302" s="112"/>
      <c r="J302" s="68"/>
      <c r="K302" s="68"/>
      <c r="L302" s="68"/>
      <c r="M302" s="68"/>
      <c r="N302" s="68"/>
      <c r="O302" s="68"/>
      <c r="P302" s="96"/>
      <c r="Q302" s="72"/>
      <c r="R302" s="73"/>
      <c r="S302" s="68"/>
      <c r="T302" s="68"/>
      <c r="U302" s="68"/>
      <c r="V302" s="68"/>
      <c r="W302" s="68"/>
      <c r="X302" s="68"/>
      <c r="Y302" s="68"/>
      <c r="Z302" s="74"/>
      <c r="AA302" s="74"/>
      <c r="AB302" s="68"/>
      <c r="AC302" s="68"/>
      <c r="AD302" s="68"/>
      <c r="AE302" s="68"/>
      <c r="AF302" s="68"/>
      <c r="AG302" s="334"/>
      <c r="AH302" s="75"/>
      <c r="AI302" s="68"/>
      <c r="AJ302" s="68"/>
      <c r="AK302" s="68"/>
      <c r="AL302" s="68"/>
      <c r="AM302" s="68"/>
      <c r="AN302" s="68"/>
      <c r="AO302" s="68"/>
      <c r="AP302" s="68"/>
      <c r="AQ302" s="8"/>
    </row>
    <row r="303" spans="2:43">
      <c r="B303" s="68"/>
      <c r="C303" s="68"/>
      <c r="D303" s="68"/>
      <c r="E303" s="68"/>
      <c r="F303" s="77"/>
      <c r="G303" s="68"/>
      <c r="H303" s="68"/>
      <c r="I303" s="112"/>
      <c r="J303" s="68"/>
      <c r="K303" s="68"/>
      <c r="L303" s="68"/>
      <c r="M303" s="68"/>
      <c r="N303" s="68"/>
      <c r="O303" s="68"/>
      <c r="P303" s="96"/>
      <c r="Q303" s="72"/>
      <c r="R303" s="73"/>
      <c r="S303" s="68"/>
      <c r="T303" s="68"/>
      <c r="U303" s="68"/>
      <c r="V303" s="68"/>
      <c r="W303" s="68"/>
      <c r="X303" s="68"/>
      <c r="Y303" s="68"/>
      <c r="Z303" s="74"/>
      <c r="AA303" s="74"/>
      <c r="AB303" s="68"/>
      <c r="AC303" s="68"/>
      <c r="AD303" s="68"/>
      <c r="AE303" s="68"/>
      <c r="AF303" s="68"/>
      <c r="AG303" s="334"/>
      <c r="AH303" s="75"/>
      <c r="AI303" s="68"/>
      <c r="AJ303" s="68"/>
      <c r="AK303" s="68"/>
      <c r="AL303" s="68"/>
      <c r="AM303" s="68"/>
      <c r="AN303" s="68"/>
      <c r="AO303" s="68"/>
      <c r="AP303" s="68"/>
      <c r="AQ303" s="8"/>
    </row>
    <row r="304" spans="2:43">
      <c r="B304" s="68"/>
      <c r="C304" s="68"/>
      <c r="D304" s="68"/>
      <c r="E304" s="68"/>
      <c r="F304" s="77"/>
      <c r="G304" s="68"/>
      <c r="H304" s="68"/>
      <c r="I304" s="112"/>
      <c r="J304" s="68"/>
      <c r="K304" s="68"/>
      <c r="L304" s="68"/>
      <c r="M304" s="68"/>
      <c r="N304" s="68"/>
      <c r="O304" s="68"/>
      <c r="P304" s="96"/>
      <c r="Q304" s="72"/>
      <c r="R304" s="73"/>
      <c r="S304" s="68"/>
      <c r="T304" s="68"/>
      <c r="U304" s="68"/>
      <c r="V304" s="68"/>
      <c r="W304" s="68"/>
      <c r="X304" s="68"/>
      <c r="Y304" s="68"/>
      <c r="Z304" s="74"/>
      <c r="AA304" s="74"/>
      <c r="AB304" s="68"/>
      <c r="AC304" s="68"/>
      <c r="AD304" s="68"/>
      <c r="AE304" s="68"/>
      <c r="AF304" s="68"/>
      <c r="AG304" s="334"/>
      <c r="AH304" s="75"/>
      <c r="AI304" s="68"/>
      <c r="AJ304" s="68"/>
      <c r="AK304" s="68"/>
      <c r="AL304" s="68"/>
      <c r="AM304" s="68"/>
      <c r="AN304" s="68"/>
      <c r="AO304" s="68"/>
      <c r="AP304" s="68"/>
      <c r="AQ304" s="8"/>
    </row>
    <row r="305" spans="2:43">
      <c r="B305" s="68"/>
      <c r="C305" s="68"/>
      <c r="D305" s="68"/>
      <c r="E305" s="68"/>
      <c r="F305" s="77"/>
      <c r="G305" s="68"/>
      <c r="H305" s="68"/>
      <c r="I305" s="112"/>
      <c r="J305" s="68"/>
      <c r="K305" s="68"/>
      <c r="L305" s="68"/>
      <c r="M305" s="68"/>
      <c r="N305" s="68"/>
      <c r="O305" s="68"/>
      <c r="P305" s="96"/>
      <c r="Q305" s="72"/>
      <c r="R305" s="73"/>
      <c r="S305" s="68"/>
      <c r="T305" s="68"/>
      <c r="U305" s="68"/>
      <c r="V305" s="68"/>
      <c r="W305" s="68"/>
      <c r="X305" s="68"/>
      <c r="Y305" s="68"/>
      <c r="Z305" s="74"/>
      <c r="AA305" s="74"/>
      <c r="AB305" s="68"/>
      <c r="AC305" s="68"/>
      <c r="AD305" s="68"/>
      <c r="AE305" s="68"/>
      <c r="AF305" s="68"/>
      <c r="AG305" s="334"/>
      <c r="AH305" s="75"/>
      <c r="AI305" s="68"/>
      <c r="AJ305" s="68"/>
      <c r="AK305" s="68"/>
      <c r="AL305" s="68"/>
      <c r="AM305" s="68"/>
      <c r="AN305" s="68"/>
      <c r="AO305" s="68"/>
      <c r="AP305" s="68"/>
      <c r="AQ305" s="8"/>
    </row>
    <row r="306" spans="2:43">
      <c r="B306" s="68"/>
      <c r="C306" s="68"/>
      <c r="D306" s="68"/>
      <c r="E306" s="68"/>
      <c r="F306" s="77"/>
      <c r="G306" s="68"/>
      <c r="H306" s="68"/>
      <c r="I306" s="112"/>
      <c r="J306" s="68"/>
      <c r="K306" s="68"/>
      <c r="L306" s="68"/>
      <c r="M306" s="68"/>
      <c r="N306" s="68"/>
      <c r="O306" s="68"/>
      <c r="P306" s="96"/>
      <c r="Q306" s="72"/>
      <c r="R306" s="73"/>
      <c r="S306" s="68"/>
      <c r="T306" s="68"/>
      <c r="U306" s="68"/>
      <c r="V306" s="68"/>
      <c r="W306" s="68"/>
      <c r="X306" s="68"/>
      <c r="Y306" s="68"/>
      <c r="Z306" s="74"/>
      <c r="AA306" s="74"/>
      <c r="AB306" s="68"/>
      <c r="AC306" s="68"/>
      <c r="AD306" s="68"/>
      <c r="AE306" s="68"/>
      <c r="AF306" s="68"/>
      <c r="AG306" s="334"/>
      <c r="AH306" s="75"/>
      <c r="AI306" s="68"/>
      <c r="AJ306" s="68"/>
      <c r="AK306" s="68"/>
      <c r="AL306" s="68"/>
      <c r="AM306" s="68"/>
      <c r="AN306" s="68"/>
      <c r="AO306" s="68"/>
      <c r="AP306" s="68"/>
      <c r="AQ306" s="8"/>
    </row>
    <row r="307" spans="2:43">
      <c r="B307" s="68"/>
      <c r="C307" s="68"/>
      <c r="D307" s="68"/>
      <c r="E307" s="68"/>
      <c r="F307" s="77"/>
      <c r="G307" s="68"/>
      <c r="H307" s="68"/>
      <c r="I307" s="112"/>
      <c r="J307" s="68"/>
      <c r="K307" s="68"/>
      <c r="L307" s="68"/>
      <c r="M307" s="68"/>
      <c r="N307" s="68"/>
      <c r="O307" s="68"/>
      <c r="P307" s="96"/>
      <c r="Q307" s="72"/>
      <c r="R307" s="73"/>
      <c r="S307" s="68"/>
      <c r="T307" s="68"/>
      <c r="U307" s="68"/>
      <c r="V307" s="68"/>
      <c r="W307" s="68"/>
      <c r="X307" s="68"/>
      <c r="Y307" s="68"/>
      <c r="Z307" s="74"/>
      <c r="AA307" s="74"/>
      <c r="AB307" s="68"/>
      <c r="AC307" s="68"/>
      <c r="AD307" s="68"/>
      <c r="AE307" s="68"/>
      <c r="AF307" s="68"/>
      <c r="AG307" s="334"/>
      <c r="AH307" s="75"/>
      <c r="AI307" s="68"/>
      <c r="AJ307" s="68"/>
      <c r="AK307" s="68"/>
      <c r="AL307" s="68"/>
      <c r="AM307" s="68"/>
      <c r="AN307" s="68"/>
      <c r="AO307" s="68"/>
      <c r="AP307" s="68"/>
      <c r="AQ307" s="8"/>
    </row>
    <row r="308" spans="2:43">
      <c r="B308" s="68"/>
      <c r="C308" s="68"/>
      <c r="D308" s="68"/>
      <c r="E308" s="68"/>
      <c r="F308" s="77"/>
      <c r="G308" s="68"/>
      <c r="H308" s="68"/>
      <c r="I308" s="112"/>
      <c r="J308" s="68"/>
      <c r="K308" s="68"/>
      <c r="L308" s="68"/>
      <c r="M308" s="68"/>
      <c r="N308" s="68"/>
      <c r="O308" s="68"/>
      <c r="P308" s="96"/>
      <c r="Q308" s="72"/>
      <c r="R308" s="73"/>
      <c r="S308" s="68"/>
      <c r="T308" s="68"/>
      <c r="U308" s="68"/>
      <c r="V308" s="68"/>
      <c r="W308" s="68"/>
      <c r="X308" s="68"/>
      <c r="Y308" s="68"/>
      <c r="Z308" s="74"/>
      <c r="AA308" s="74"/>
      <c r="AB308" s="68"/>
      <c r="AC308" s="68"/>
      <c r="AD308" s="68"/>
      <c r="AE308" s="68"/>
      <c r="AF308" s="68"/>
      <c r="AG308" s="334"/>
      <c r="AH308" s="75"/>
      <c r="AI308" s="68"/>
      <c r="AJ308" s="68"/>
      <c r="AK308" s="68"/>
      <c r="AL308" s="68"/>
      <c r="AM308" s="68"/>
      <c r="AN308" s="68"/>
      <c r="AO308" s="68"/>
      <c r="AP308" s="68"/>
      <c r="AQ308" s="8"/>
    </row>
    <row r="309" spans="2:43">
      <c r="B309" s="68"/>
      <c r="C309" s="68"/>
      <c r="D309" s="68"/>
      <c r="E309" s="68"/>
      <c r="F309" s="77"/>
      <c r="G309" s="68"/>
      <c r="H309" s="68"/>
      <c r="I309" s="112"/>
      <c r="J309" s="68"/>
      <c r="K309" s="68"/>
      <c r="L309" s="68"/>
      <c r="M309" s="68"/>
      <c r="N309" s="68"/>
      <c r="O309" s="68"/>
      <c r="P309" s="96"/>
      <c r="Q309" s="72"/>
      <c r="R309" s="73"/>
      <c r="S309" s="68"/>
      <c r="T309" s="68"/>
      <c r="U309" s="68"/>
      <c r="V309" s="68"/>
      <c r="W309" s="68"/>
      <c r="X309" s="68"/>
      <c r="Y309" s="68"/>
      <c r="Z309" s="74"/>
      <c r="AA309" s="74"/>
      <c r="AB309" s="68"/>
      <c r="AC309" s="68"/>
      <c r="AD309" s="68"/>
      <c r="AE309" s="68"/>
      <c r="AF309" s="68"/>
      <c r="AG309" s="334"/>
      <c r="AH309" s="75"/>
      <c r="AI309" s="68"/>
      <c r="AJ309" s="68"/>
      <c r="AK309" s="68"/>
      <c r="AL309" s="68"/>
      <c r="AM309" s="68"/>
      <c r="AN309" s="68"/>
      <c r="AO309" s="68"/>
      <c r="AP309" s="68"/>
      <c r="AQ309" s="8"/>
    </row>
    <row r="310" spans="2:43">
      <c r="B310" s="68"/>
      <c r="C310" s="68"/>
      <c r="D310" s="68"/>
      <c r="E310" s="68"/>
      <c r="F310" s="77"/>
      <c r="G310" s="68"/>
      <c r="H310" s="68"/>
      <c r="I310" s="112"/>
      <c r="J310" s="68"/>
      <c r="K310" s="68"/>
      <c r="L310" s="68"/>
      <c r="M310" s="68"/>
      <c r="N310" s="68"/>
      <c r="O310" s="68"/>
      <c r="P310" s="96"/>
      <c r="Q310" s="72"/>
      <c r="R310" s="73"/>
      <c r="S310" s="68"/>
      <c r="T310" s="68"/>
      <c r="U310" s="68"/>
      <c r="V310" s="68"/>
      <c r="W310" s="68"/>
      <c r="X310" s="68"/>
      <c r="Y310" s="68"/>
      <c r="Z310" s="74"/>
      <c r="AA310" s="74"/>
      <c r="AB310" s="68"/>
      <c r="AC310" s="68"/>
      <c r="AD310" s="68"/>
      <c r="AE310" s="68"/>
      <c r="AF310" s="68"/>
      <c r="AG310" s="334"/>
      <c r="AH310" s="75"/>
      <c r="AI310" s="68"/>
      <c r="AJ310" s="68"/>
      <c r="AK310" s="68"/>
      <c r="AL310" s="68"/>
      <c r="AM310" s="68"/>
      <c r="AN310" s="68"/>
      <c r="AO310" s="68"/>
      <c r="AP310" s="68"/>
      <c r="AQ310" s="8"/>
    </row>
    <row r="311" spans="2:43">
      <c r="B311" s="68"/>
      <c r="C311" s="68"/>
      <c r="D311" s="68"/>
      <c r="E311" s="68"/>
      <c r="F311" s="77"/>
      <c r="G311" s="68"/>
      <c r="H311" s="68"/>
      <c r="I311" s="112"/>
      <c r="J311" s="68"/>
      <c r="K311" s="68"/>
      <c r="L311" s="68"/>
      <c r="M311" s="68"/>
      <c r="N311" s="68"/>
      <c r="O311" s="68"/>
      <c r="P311" s="96"/>
      <c r="Q311" s="72"/>
      <c r="R311" s="73"/>
      <c r="S311" s="68"/>
      <c r="T311" s="68"/>
      <c r="U311" s="68"/>
      <c r="V311" s="68"/>
      <c r="W311" s="68"/>
      <c r="X311" s="68"/>
      <c r="Y311" s="68"/>
      <c r="Z311" s="74"/>
      <c r="AA311" s="74"/>
      <c r="AB311" s="68"/>
      <c r="AC311" s="68"/>
      <c r="AD311" s="68"/>
      <c r="AE311" s="68"/>
      <c r="AF311" s="68"/>
      <c r="AG311" s="334"/>
      <c r="AH311" s="75"/>
      <c r="AI311" s="68"/>
      <c r="AJ311" s="68"/>
      <c r="AK311" s="68"/>
      <c r="AL311" s="68"/>
      <c r="AM311" s="68"/>
      <c r="AN311" s="68"/>
      <c r="AO311" s="68"/>
      <c r="AP311" s="68"/>
      <c r="AQ311" s="8"/>
    </row>
    <row r="312" spans="2:43">
      <c r="B312" s="68"/>
      <c r="C312" s="68"/>
      <c r="D312" s="68"/>
      <c r="E312" s="68"/>
      <c r="F312" s="77"/>
      <c r="G312" s="68"/>
      <c r="H312" s="68"/>
      <c r="I312" s="112"/>
      <c r="J312" s="68"/>
      <c r="K312" s="68"/>
      <c r="L312" s="68"/>
      <c r="M312" s="68"/>
      <c r="N312" s="68"/>
      <c r="O312" s="68"/>
      <c r="P312" s="96"/>
      <c r="Q312" s="72"/>
      <c r="R312" s="73"/>
      <c r="S312" s="68"/>
      <c r="T312" s="68"/>
      <c r="U312" s="68"/>
      <c r="V312" s="68"/>
      <c r="W312" s="68"/>
      <c r="X312" s="68"/>
      <c r="Y312" s="68"/>
      <c r="Z312" s="74"/>
      <c r="AA312" s="74"/>
      <c r="AB312" s="68"/>
      <c r="AC312" s="68"/>
      <c r="AD312" s="68"/>
      <c r="AE312" s="68"/>
      <c r="AF312" s="68"/>
      <c r="AG312" s="334"/>
      <c r="AH312" s="75"/>
      <c r="AI312" s="68"/>
      <c r="AJ312" s="68"/>
      <c r="AK312" s="68"/>
      <c r="AL312" s="68"/>
      <c r="AM312" s="68"/>
      <c r="AN312" s="68"/>
      <c r="AO312" s="68"/>
      <c r="AP312" s="68"/>
      <c r="AQ312" s="8"/>
    </row>
    <row r="313" spans="2:43">
      <c r="B313" s="68"/>
      <c r="C313" s="68"/>
      <c r="D313" s="68"/>
      <c r="E313" s="68"/>
      <c r="F313" s="77"/>
      <c r="G313" s="68"/>
      <c r="H313" s="68"/>
      <c r="I313" s="112"/>
      <c r="J313" s="68"/>
      <c r="K313" s="68"/>
      <c r="L313" s="68"/>
      <c r="M313" s="68"/>
      <c r="N313" s="68"/>
      <c r="O313" s="68"/>
      <c r="P313" s="96"/>
      <c r="Q313" s="72"/>
      <c r="R313" s="73"/>
      <c r="S313" s="68"/>
      <c r="T313" s="68"/>
      <c r="U313" s="68"/>
      <c r="V313" s="68"/>
      <c r="W313" s="68"/>
      <c r="X313" s="68"/>
      <c r="Y313" s="68"/>
      <c r="Z313" s="74"/>
      <c r="AA313" s="74"/>
      <c r="AB313" s="68"/>
      <c r="AC313" s="68"/>
      <c r="AD313" s="68"/>
      <c r="AE313" s="68"/>
      <c r="AF313" s="68"/>
      <c r="AG313" s="334"/>
      <c r="AH313" s="75"/>
      <c r="AI313" s="68"/>
      <c r="AJ313" s="68"/>
      <c r="AK313" s="68"/>
      <c r="AL313" s="68"/>
      <c r="AM313" s="68"/>
      <c r="AN313" s="68"/>
      <c r="AO313" s="68"/>
      <c r="AP313" s="68"/>
      <c r="AQ313" s="8"/>
    </row>
    <row r="314" spans="2:43">
      <c r="I314" s="113"/>
      <c r="P314" s="101"/>
      <c r="Q314" s="5"/>
      <c r="R314" s="102"/>
      <c r="S314" s="3"/>
      <c r="T314" s="2"/>
      <c r="AA314" s="6"/>
      <c r="AC314" s="2"/>
      <c r="AG314" s="335"/>
      <c r="AH314" s="103"/>
      <c r="AI314" s="6"/>
      <c r="AJ314" s="6"/>
      <c r="AK314" s="2"/>
      <c r="AP314" s="79"/>
      <c r="AQ314" s="8"/>
    </row>
    <row r="315" spans="2:43">
      <c r="I315" s="113"/>
      <c r="P315" s="4"/>
      <c r="R315" s="5"/>
      <c r="S315" s="3"/>
      <c r="T315" s="2"/>
      <c r="AA315" s="6"/>
      <c r="AC315" s="2"/>
      <c r="AI315" s="7"/>
      <c r="AK315" s="2"/>
      <c r="AP315" s="79"/>
      <c r="AQ315" s="8"/>
    </row>
    <row r="316" spans="2:43">
      <c r="I316" s="113"/>
      <c r="P316" s="4"/>
      <c r="R316" s="5"/>
      <c r="S316" s="3"/>
      <c r="T316" s="2"/>
      <c r="AA316" s="6"/>
      <c r="AC316" s="2"/>
      <c r="AI316" s="7"/>
      <c r="AK316" s="2"/>
      <c r="AP316" s="79"/>
      <c r="AQ316" s="8"/>
    </row>
    <row r="317" spans="2:43">
      <c r="I317" s="113"/>
      <c r="P317" s="4"/>
      <c r="R317" s="5"/>
      <c r="S317" s="3"/>
      <c r="T317" s="2"/>
      <c r="AA317" s="6"/>
      <c r="AC317" s="2"/>
      <c r="AI317" s="7"/>
      <c r="AK317" s="2"/>
      <c r="AP317" s="79"/>
      <c r="AQ317" s="8"/>
    </row>
    <row r="318" spans="2:43">
      <c r="I318" s="113"/>
      <c r="P318" s="4"/>
      <c r="R318" s="5"/>
      <c r="S318" s="3"/>
      <c r="T318" s="2"/>
      <c r="AA318" s="6"/>
      <c r="AC318" s="2"/>
      <c r="AI318" s="7"/>
      <c r="AK318" s="2"/>
      <c r="AP318" s="79"/>
      <c r="AQ318" s="8"/>
    </row>
    <row r="319" spans="2:43">
      <c r="I319" s="113"/>
      <c r="P319" s="4"/>
      <c r="R319" s="5"/>
      <c r="S319" s="3"/>
      <c r="T319" s="2"/>
      <c r="AA319" s="6"/>
      <c r="AC319" s="2"/>
      <c r="AI319" s="7"/>
      <c r="AK319" s="2"/>
      <c r="AP319" s="79"/>
      <c r="AQ319" s="8"/>
    </row>
    <row r="320" spans="2:43">
      <c r="I320" s="113"/>
      <c r="P320" s="4"/>
      <c r="R320" s="5"/>
      <c r="S320" s="3"/>
      <c r="T320" s="2"/>
      <c r="AA320" s="6"/>
      <c r="AC320" s="2"/>
      <c r="AI320" s="7"/>
      <c r="AK320" s="2"/>
      <c r="AP320" s="79"/>
      <c r="AQ320" s="8"/>
    </row>
    <row r="321" spans="9:43">
      <c r="I321" s="113"/>
      <c r="P321" s="4"/>
      <c r="R321" s="5"/>
      <c r="S321" s="3"/>
      <c r="T321" s="2"/>
      <c r="AA321" s="6"/>
      <c r="AC321" s="2"/>
      <c r="AI321" s="7"/>
      <c r="AK321" s="2"/>
      <c r="AP321" s="79"/>
      <c r="AQ321" s="8"/>
    </row>
    <row r="322" spans="9:43">
      <c r="I322" s="113"/>
      <c r="P322" s="4"/>
      <c r="R322" s="5"/>
      <c r="S322" s="3"/>
      <c r="T322" s="2"/>
      <c r="AA322" s="6"/>
      <c r="AC322" s="2"/>
      <c r="AI322" s="7"/>
      <c r="AK322" s="2"/>
      <c r="AP322" s="79"/>
      <c r="AQ322" s="8"/>
    </row>
    <row r="323" spans="9:43">
      <c r="I323" s="113"/>
      <c r="P323" s="4"/>
      <c r="R323" s="5"/>
      <c r="S323" s="3"/>
      <c r="T323" s="2"/>
      <c r="AA323" s="6"/>
      <c r="AC323" s="2"/>
      <c r="AI323" s="7"/>
      <c r="AK323" s="2"/>
      <c r="AP323" s="79"/>
      <c r="AQ323" s="8"/>
    </row>
    <row r="324" spans="9:43">
      <c r="I324" s="113"/>
      <c r="P324" s="4"/>
      <c r="R324" s="5"/>
      <c r="S324" s="3"/>
      <c r="T324" s="2"/>
      <c r="AA324" s="6"/>
      <c r="AC324" s="2"/>
      <c r="AI324" s="7"/>
      <c r="AK324" s="2"/>
      <c r="AP324" s="79"/>
      <c r="AQ324" s="8"/>
    </row>
    <row r="325" spans="9:43">
      <c r="I325" s="113"/>
      <c r="P325" s="4"/>
      <c r="R325" s="5"/>
      <c r="S325" s="3"/>
      <c r="T325" s="2"/>
      <c r="AA325" s="6"/>
      <c r="AC325" s="2"/>
      <c r="AI325" s="7"/>
      <c r="AK325" s="2"/>
      <c r="AP325" s="79"/>
      <c r="AQ325" s="8"/>
    </row>
    <row r="326" spans="9:43">
      <c r="I326" s="113"/>
      <c r="P326" s="4"/>
      <c r="R326" s="5"/>
      <c r="S326" s="3"/>
      <c r="T326" s="2"/>
      <c r="AA326" s="6"/>
      <c r="AC326" s="2"/>
      <c r="AI326" s="7"/>
      <c r="AK326" s="2"/>
      <c r="AP326" s="79"/>
      <c r="AQ326" s="8"/>
    </row>
    <row r="327" spans="9:43">
      <c r="I327" s="113"/>
      <c r="P327" s="4"/>
      <c r="R327" s="5"/>
      <c r="S327" s="3"/>
      <c r="T327" s="2"/>
      <c r="AA327" s="6"/>
      <c r="AC327" s="2"/>
      <c r="AI327" s="7"/>
      <c r="AK327" s="2"/>
      <c r="AP327" s="79"/>
      <c r="AQ327" s="8"/>
    </row>
    <row r="328" spans="9:43">
      <c r="I328" s="113"/>
      <c r="P328" s="4"/>
      <c r="R328" s="5"/>
      <c r="S328" s="3"/>
      <c r="T328" s="2"/>
      <c r="AA328" s="6"/>
      <c r="AC328" s="2"/>
      <c r="AI328" s="7"/>
      <c r="AK328" s="2"/>
      <c r="AP328" s="79"/>
      <c r="AQ328" s="8"/>
    </row>
    <row r="329" spans="9:43">
      <c r="I329" s="113"/>
      <c r="P329" s="4"/>
      <c r="R329" s="5"/>
      <c r="S329" s="3"/>
      <c r="T329" s="2"/>
      <c r="AA329" s="6"/>
      <c r="AC329" s="2"/>
      <c r="AI329" s="7"/>
      <c r="AK329" s="2"/>
      <c r="AP329" s="79"/>
      <c r="AQ329" s="8"/>
    </row>
    <row r="330" spans="9:43">
      <c r="I330" s="113"/>
      <c r="P330" s="4"/>
      <c r="R330" s="5"/>
      <c r="S330" s="3"/>
      <c r="T330" s="2"/>
      <c r="AA330" s="6"/>
      <c r="AC330" s="2"/>
      <c r="AI330" s="7"/>
      <c r="AK330" s="2"/>
      <c r="AP330" s="79"/>
      <c r="AQ330" s="8"/>
    </row>
    <row r="331" spans="9:43">
      <c r="I331" s="113"/>
      <c r="P331" s="4"/>
      <c r="R331" s="5"/>
      <c r="S331" s="3"/>
      <c r="T331" s="2"/>
      <c r="AA331" s="6"/>
      <c r="AC331" s="2"/>
      <c r="AI331" s="7"/>
      <c r="AK331" s="2"/>
      <c r="AP331" s="79"/>
      <c r="AQ331" s="8"/>
    </row>
    <row r="332" spans="9:43">
      <c r="I332" s="113"/>
      <c r="P332" s="4"/>
      <c r="R332" s="5"/>
      <c r="S332" s="3"/>
      <c r="T332" s="2"/>
      <c r="AA332" s="6"/>
      <c r="AC332" s="2"/>
      <c r="AI332" s="7"/>
      <c r="AK332" s="2"/>
      <c r="AP332" s="79"/>
      <c r="AQ332" s="8"/>
    </row>
    <row r="333" spans="9:43">
      <c r="I333" s="113"/>
      <c r="P333" s="4"/>
      <c r="R333" s="5"/>
      <c r="S333" s="3"/>
      <c r="T333" s="2"/>
      <c r="AA333" s="6"/>
      <c r="AC333" s="2"/>
      <c r="AI333" s="7"/>
      <c r="AK333" s="2"/>
      <c r="AP333" s="79"/>
      <c r="AQ333" s="8"/>
    </row>
    <row r="334" spans="9:43">
      <c r="I334" s="113"/>
      <c r="P334" s="4"/>
      <c r="R334" s="5"/>
      <c r="S334" s="3"/>
      <c r="T334" s="2"/>
      <c r="AA334" s="6"/>
      <c r="AC334" s="2"/>
      <c r="AI334" s="7"/>
      <c r="AK334" s="2"/>
      <c r="AP334" s="79"/>
      <c r="AQ334" s="8"/>
    </row>
    <row r="335" spans="9:43">
      <c r="I335" s="113"/>
      <c r="P335" s="4"/>
      <c r="R335" s="5"/>
      <c r="S335" s="3"/>
      <c r="T335" s="2"/>
      <c r="AA335" s="6"/>
      <c r="AC335" s="2"/>
      <c r="AI335" s="7"/>
      <c r="AK335" s="2"/>
      <c r="AP335" s="79"/>
      <c r="AQ335" s="8"/>
    </row>
    <row r="336" spans="9:43">
      <c r="I336" s="113"/>
      <c r="P336" s="4"/>
      <c r="R336" s="5"/>
      <c r="S336" s="3"/>
      <c r="T336" s="2"/>
      <c r="AA336" s="6"/>
      <c r="AC336" s="2"/>
      <c r="AI336" s="7"/>
      <c r="AK336" s="2"/>
      <c r="AP336" s="79"/>
      <c r="AQ336" s="8"/>
    </row>
    <row r="337" spans="9:43">
      <c r="I337" s="113"/>
      <c r="P337" s="4"/>
      <c r="R337" s="5"/>
      <c r="S337" s="3"/>
      <c r="T337" s="2"/>
      <c r="AA337" s="6"/>
      <c r="AC337" s="2"/>
      <c r="AI337" s="7"/>
      <c r="AK337" s="2"/>
      <c r="AP337" s="79"/>
      <c r="AQ337" s="8"/>
    </row>
    <row r="338" spans="9:43">
      <c r="I338" s="113"/>
      <c r="P338" s="4"/>
      <c r="R338" s="5"/>
      <c r="S338" s="3"/>
      <c r="T338" s="2"/>
      <c r="AA338" s="6"/>
      <c r="AC338" s="2"/>
      <c r="AI338" s="7"/>
      <c r="AK338" s="2"/>
      <c r="AP338" s="79"/>
      <c r="AQ338" s="8"/>
    </row>
    <row r="339" spans="9:43">
      <c r="I339" s="113"/>
      <c r="P339" s="4"/>
      <c r="R339" s="5"/>
      <c r="S339" s="3"/>
      <c r="T339" s="2"/>
      <c r="AA339" s="6"/>
      <c r="AC339" s="2"/>
      <c r="AI339" s="7"/>
      <c r="AK339" s="2"/>
      <c r="AP339" s="79"/>
      <c r="AQ339" s="8"/>
    </row>
    <row r="340" spans="9:43">
      <c r="I340" s="113"/>
      <c r="P340" s="4"/>
      <c r="R340" s="5"/>
      <c r="S340" s="3"/>
      <c r="T340" s="2"/>
      <c r="AA340" s="6"/>
      <c r="AC340" s="2"/>
      <c r="AI340" s="7"/>
      <c r="AK340" s="2"/>
      <c r="AP340" s="79"/>
      <c r="AQ340" s="8"/>
    </row>
    <row r="341" spans="9:43">
      <c r="I341" s="113"/>
      <c r="P341" s="4"/>
      <c r="R341" s="5"/>
      <c r="S341" s="3"/>
      <c r="T341" s="2"/>
      <c r="AA341" s="6"/>
      <c r="AC341" s="2"/>
      <c r="AI341" s="7"/>
      <c r="AK341" s="2"/>
      <c r="AP341" s="79"/>
      <c r="AQ341" s="8"/>
    </row>
    <row r="342" spans="9:43">
      <c r="P342" s="4"/>
      <c r="R342" s="5"/>
      <c r="S342" s="3"/>
      <c r="T342" s="2"/>
      <c r="AA342" s="6"/>
      <c r="AC342" s="2"/>
      <c r="AI342" s="7"/>
      <c r="AK342" s="2"/>
      <c r="AP342" s="79"/>
      <c r="AQ342" s="8"/>
    </row>
    <row r="343" spans="9:43">
      <c r="P343" s="4"/>
      <c r="R343" s="5"/>
      <c r="S343" s="3"/>
      <c r="T343" s="2"/>
      <c r="AA343" s="6"/>
      <c r="AC343" s="2"/>
      <c r="AI343" s="7"/>
      <c r="AK343" s="2"/>
      <c r="AP343" s="79"/>
      <c r="AQ343" s="8"/>
    </row>
    <row r="344" spans="9:43">
      <c r="P344" s="4"/>
      <c r="R344" s="5"/>
      <c r="S344" s="3"/>
      <c r="T344" s="2"/>
      <c r="AA344" s="6"/>
      <c r="AC344" s="2"/>
      <c r="AI344" s="7"/>
      <c r="AK344" s="2"/>
      <c r="AP344" s="79"/>
      <c r="AQ344" s="8"/>
    </row>
    <row r="345" spans="9:43">
      <c r="P345" s="4"/>
      <c r="R345" s="5"/>
      <c r="S345" s="3"/>
      <c r="T345" s="2"/>
      <c r="AA345" s="6"/>
      <c r="AC345" s="2"/>
      <c r="AI345" s="7"/>
      <c r="AK345" s="2"/>
      <c r="AP345" s="79"/>
      <c r="AQ345" s="8"/>
    </row>
    <row r="346" spans="9:43">
      <c r="P346" s="4"/>
      <c r="R346" s="5"/>
      <c r="S346" s="3"/>
      <c r="T346" s="2"/>
      <c r="AA346" s="6"/>
      <c r="AC346" s="2"/>
      <c r="AI346" s="7"/>
      <c r="AK346" s="2"/>
      <c r="AP346" s="79"/>
      <c r="AQ346" s="8"/>
    </row>
    <row r="347" spans="9:43">
      <c r="P347" s="4"/>
      <c r="R347" s="5"/>
      <c r="S347" s="3"/>
      <c r="T347" s="2"/>
      <c r="AA347" s="6"/>
      <c r="AC347" s="2"/>
      <c r="AI347" s="7"/>
      <c r="AK347" s="2"/>
      <c r="AP347" s="79"/>
      <c r="AQ347" s="8"/>
    </row>
    <row r="348" spans="9:43">
      <c r="P348" s="4"/>
      <c r="R348" s="5"/>
      <c r="S348" s="3"/>
      <c r="T348" s="2"/>
      <c r="AA348" s="6"/>
      <c r="AC348" s="2"/>
      <c r="AI348" s="7"/>
      <c r="AK348" s="2"/>
      <c r="AP348" s="79"/>
      <c r="AQ348" s="8"/>
    </row>
    <row r="349" spans="9:43">
      <c r="P349" s="4"/>
      <c r="R349" s="5"/>
      <c r="S349" s="3"/>
      <c r="T349" s="2"/>
      <c r="AA349" s="6"/>
      <c r="AC349" s="2"/>
      <c r="AI349" s="7"/>
      <c r="AK349" s="2"/>
      <c r="AP349" s="79"/>
      <c r="AQ349" s="8"/>
    </row>
    <row r="350" spans="9:43">
      <c r="P350" s="4"/>
      <c r="R350" s="5"/>
      <c r="S350" s="3"/>
      <c r="T350" s="2"/>
      <c r="AA350" s="6"/>
      <c r="AC350" s="2"/>
      <c r="AI350" s="7"/>
      <c r="AK350" s="2"/>
      <c r="AP350" s="79"/>
      <c r="AQ350" s="8"/>
    </row>
    <row r="351" spans="9:43">
      <c r="P351" s="4"/>
      <c r="R351" s="5"/>
      <c r="S351" s="3"/>
      <c r="T351" s="2"/>
      <c r="AA351" s="6"/>
      <c r="AC351" s="2"/>
      <c r="AI351" s="7"/>
      <c r="AK351" s="2"/>
      <c r="AP351" s="79"/>
      <c r="AQ351" s="8"/>
    </row>
    <row r="352" spans="9:43">
      <c r="P352" s="4"/>
      <c r="R352" s="5"/>
      <c r="S352" s="3"/>
      <c r="T352" s="2"/>
      <c r="AA352" s="6"/>
      <c r="AC352" s="2"/>
      <c r="AI352" s="7"/>
      <c r="AK352" s="2"/>
      <c r="AP352" s="79"/>
      <c r="AQ352" s="8"/>
    </row>
    <row r="353" spans="16:43">
      <c r="P353" s="4"/>
      <c r="R353" s="5"/>
      <c r="S353" s="3"/>
      <c r="T353" s="2"/>
      <c r="AA353" s="6"/>
      <c r="AC353" s="2"/>
      <c r="AI353" s="7"/>
      <c r="AK353" s="2"/>
      <c r="AP353" s="79"/>
      <c r="AQ353" s="8"/>
    </row>
    <row r="354" spans="16:43">
      <c r="P354" s="4"/>
      <c r="R354" s="5"/>
      <c r="S354" s="3"/>
      <c r="T354" s="2"/>
      <c r="AA354" s="6"/>
      <c r="AC354" s="2"/>
      <c r="AI354" s="7"/>
      <c r="AK354" s="2"/>
      <c r="AP354" s="79"/>
      <c r="AQ354" s="8"/>
    </row>
    <row r="355" spans="16:43">
      <c r="P355" s="4"/>
      <c r="R355" s="5"/>
      <c r="S355" s="3"/>
      <c r="T355" s="2"/>
      <c r="AA355" s="6"/>
      <c r="AC355" s="2"/>
      <c r="AI355" s="7"/>
      <c r="AK355" s="2"/>
      <c r="AP355" s="79"/>
      <c r="AQ355" s="8"/>
    </row>
    <row r="356" spans="16:43">
      <c r="P356" s="4"/>
      <c r="R356" s="5"/>
      <c r="S356" s="3"/>
      <c r="T356" s="2"/>
      <c r="AA356" s="6"/>
      <c r="AC356" s="2"/>
      <c r="AI356" s="7"/>
      <c r="AK356" s="2"/>
      <c r="AP356" s="79"/>
      <c r="AQ356" s="8"/>
    </row>
    <row r="357" spans="16:43">
      <c r="P357" s="4"/>
      <c r="R357" s="5"/>
      <c r="S357" s="3"/>
      <c r="T357" s="2"/>
      <c r="AA357" s="6"/>
      <c r="AC357" s="2"/>
      <c r="AI357" s="7"/>
      <c r="AK357" s="2"/>
      <c r="AP357" s="79"/>
      <c r="AQ357" s="8"/>
    </row>
    <row r="358" spans="16:43">
      <c r="P358" s="4"/>
      <c r="R358" s="5"/>
      <c r="S358" s="3"/>
      <c r="T358" s="2"/>
      <c r="AA358" s="6"/>
      <c r="AC358" s="2"/>
      <c r="AI358" s="7"/>
      <c r="AK358" s="2"/>
      <c r="AP358" s="79"/>
      <c r="AQ358" s="8"/>
    </row>
    <row r="359" spans="16:43">
      <c r="P359" s="4"/>
      <c r="R359" s="5"/>
      <c r="S359" s="3"/>
      <c r="T359" s="2"/>
      <c r="AA359" s="6"/>
      <c r="AC359" s="2"/>
      <c r="AI359" s="7"/>
      <c r="AK359" s="2"/>
      <c r="AP359" s="79"/>
      <c r="AQ359" s="8"/>
    </row>
    <row r="360" spans="16:43">
      <c r="P360" s="4"/>
      <c r="R360" s="5"/>
      <c r="S360" s="3"/>
      <c r="T360" s="2"/>
      <c r="AA360" s="6"/>
      <c r="AC360" s="2"/>
      <c r="AI360" s="7"/>
      <c r="AK360" s="2"/>
      <c r="AP360" s="79"/>
      <c r="AQ360" s="8"/>
    </row>
    <row r="361" spans="16:43">
      <c r="P361" s="4"/>
      <c r="R361" s="5"/>
      <c r="S361" s="3"/>
      <c r="T361" s="2"/>
      <c r="AA361" s="6"/>
      <c r="AC361" s="2"/>
      <c r="AI361" s="7"/>
      <c r="AK361" s="2"/>
      <c r="AP361" s="79"/>
      <c r="AQ361" s="8"/>
    </row>
    <row r="362" spans="16:43">
      <c r="P362" s="4"/>
      <c r="R362" s="5"/>
      <c r="S362" s="3"/>
      <c r="T362" s="2"/>
      <c r="AA362" s="6"/>
      <c r="AC362" s="2"/>
      <c r="AI362" s="7"/>
      <c r="AK362" s="2"/>
      <c r="AP362" s="79"/>
      <c r="AQ362" s="8"/>
    </row>
    <row r="363" spans="16:43">
      <c r="P363" s="4"/>
      <c r="R363" s="5"/>
      <c r="S363" s="3"/>
      <c r="T363" s="2"/>
      <c r="AA363" s="6"/>
      <c r="AC363" s="2"/>
      <c r="AI363" s="7"/>
      <c r="AK363" s="2"/>
      <c r="AP363" s="79"/>
      <c r="AQ363" s="8"/>
    </row>
    <row r="364" spans="16:43">
      <c r="P364" s="4"/>
      <c r="R364" s="5"/>
      <c r="S364" s="3"/>
      <c r="T364" s="2"/>
      <c r="AA364" s="6"/>
      <c r="AC364" s="2"/>
      <c r="AI364" s="7"/>
      <c r="AK364" s="2"/>
      <c r="AP364" s="79"/>
      <c r="AQ364" s="8"/>
    </row>
    <row r="365" spans="16:43">
      <c r="P365" s="4"/>
      <c r="R365" s="5"/>
      <c r="S365" s="3"/>
      <c r="T365" s="2"/>
      <c r="AA365" s="6"/>
      <c r="AC365" s="2"/>
      <c r="AI365" s="7"/>
      <c r="AK365" s="2"/>
      <c r="AP365" s="79"/>
      <c r="AQ365" s="8"/>
    </row>
    <row r="366" spans="16:43">
      <c r="P366" s="4"/>
      <c r="R366" s="5"/>
      <c r="S366" s="3"/>
      <c r="T366" s="2"/>
      <c r="AA366" s="6"/>
      <c r="AC366" s="2"/>
      <c r="AI366" s="7"/>
      <c r="AK366" s="2"/>
      <c r="AP366" s="79"/>
      <c r="AQ366" s="8"/>
    </row>
    <row r="367" spans="16:43">
      <c r="P367" s="4"/>
      <c r="R367" s="5"/>
      <c r="S367" s="3"/>
      <c r="T367" s="2"/>
      <c r="AA367" s="6"/>
      <c r="AC367" s="2"/>
      <c r="AI367" s="7"/>
      <c r="AK367" s="2"/>
      <c r="AP367" s="79"/>
      <c r="AQ367" s="8"/>
    </row>
    <row r="368" spans="16:43">
      <c r="P368" s="4"/>
      <c r="R368" s="5"/>
      <c r="S368" s="3"/>
      <c r="T368" s="2"/>
      <c r="AA368" s="6"/>
      <c r="AC368" s="2"/>
      <c r="AI368" s="7"/>
      <c r="AK368" s="2"/>
      <c r="AP368" s="79"/>
      <c r="AQ368" s="8"/>
    </row>
    <row r="369" spans="16:43">
      <c r="P369" s="4"/>
      <c r="R369" s="5"/>
      <c r="S369" s="3"/>
      <c r="T369" s="2"/>
      <c r="AA369" s="6"/>
      <c r="AC369" s="2"/>
      <c r="AI369" s="7"/>
      <c r="AK369" s="2"/>
      <c r="AP369" s="79"/>
      <c r="AQ369" s="8"/>
    </row>
    <row r="370" spans="16:43">
      <c r="P370" s="4"/>
      <c r="R370" s="5"/>
      <c r="S370" s="3"/>
      <c r="T370" s="2"/>
      <c r="AA370" s="6"/>
      <c r="AC370" s="2"/>
      <c r="AI370" s="7"/>
      <c r="AK370" s="2"/>
      <c r="AP370" s="79"/>
      <c r="AQ370" s="8"/>
    </row>
    <row r="371" spans="16:43">
      <c r="P371" s="4"/>
      <c r="R371" s="5"/>
      <c r="S371" s="3"/>
      <c r="T371" s="2"/>
      <c r="AA371" s="6"/>
      <c r="AC371" s="2"/>
      <c r="AI371" s="7"/>
      <c r="AK371" s="2"/>
      <c r="AP371" s="79"/>
      <c r="AQ371" s="8"/>
    </row>
    <row r="372" spans="16:43">
      <c r="P372" s="4"/>
      <c r="R372" s="5"/>
      <c r="S372" s="3"/>
      <c r="T372" s="2"/>
      <c r="AA372" s="6"/>
      <c r="AC372" s="2"/>
      <c r="AI372" s="7"/>
      <c r="AK372" s="2"/>
      <c r="AP372" s="79"/>
      <c r="AQ372" s="8"/>
    </row>
    <row r="373" spans="16:43">
      <c r="P373" s="4"/>
      <c r="R373" s="5"/>
      <c r="S373" s="3"/>
      <c r="T373" s="2"/>
      <c r="AA373" s="6"/>
      <c r="AC373" s="2"/>
      <c r="AI373" s="7"/>
      <c r="AK373" s="2"/>
      <c r="AP373" s="79"/>
      <c r="AQ373" s="8"/>
    </row>
    <row r="374" spans="16:43">
      <c r="P374" s="4"/>
      <c r="R374" s="5"/>
      <c r="S374" s="3"/>
      <c r="T374" s="2"/>
      <c r="AA374" s="6"/>
      <c r="AC374" s="2"/>
      <c r="AI374" s="7"/>
      <c r="AK374" s="2"/>
      <c r="AP374" s="79"/>
      <c r="AQ374" s="8"/>
    </row>
    <row r="375" spans="16:43">
      <c r="P375" s="4"/>
      <c r="R375" s="5"/>
      <c r="S375" s="3"/>
      <c r="T375" s="2"/>
      <c r="AA375" s="6"/>
      <c r="AC375" s="2"/>
      <c r="AI375" s="7"/>
      <c r="AK375" s="2"/>
      <c r="AP375" s="79"/>
      <c r="AQ375" s="8"/>
    </row>
    <row r="376" spans="16:43">
      <c r="P376" s="4"/>
      <c r="R376" s="5"/>
      <c r="S376" s="3"/>
      <c r="T376" s="2"/>
      <c r="AA376" s="6"/>
      <c r="AC376" s="2"/>
      <c r="AI376" s="7"/>
      <c r="AK376" s="2"/>
      <c r="AP376" s="79"/>
      <c r="AQ376" s="8"/>
    </row>
    <row r="377" spans="16:43">
      <c r="P377" s="4"/>
      <c r="R377" s="5"/>
      <c r="S377" s="3"/>
      <c r="T377" s="2"/>
      <c r="AA377" s="6"/>
      <c r="AC377" s="2"/>
      <c r="AI377" s="7"/>
      <c r="AK377" s="2"/>
      <c r="AP377" s="79"/>
      <c r="AQ377" s="8"/>
    </row>
    <row r="378" spans="16:43">
      <c r="P378" s="4"/>
      <c r="R378" s="5"/>
      <c r="S378" s="3"/>
      <c r="T378" s="2"/>
      <c r="AA378" s="6"/>
      <c r="AC378" s="2"/>
      <c r="AI378" s="7"/>
      <c r="AK378" s="2"/>
      <c r="AP378" s="79"/>
      <c r="AQ378" s="8"/>
    </row>
    <row r="379" spans="16:43">
      <c r="P379" s="4"/>
      <c r="R379" s="5"/>
      <c r="S379" s="3"/>
      <c r="T379" s="2"/>
      <c r="AA379" s="6"/>
      <c r="AC379" s="2"/>
      <c r="AI379" s="7"/>
      <c r="AK379" s="2"/>
      <c r="AP379" s="79"/>
      <c r="AQ379" s="8"/>
    </row>
    <row r="380" spans="16:43">
      <c r="P380" s="4"/>
      <c r="R380" s="5"/>
      <c r="S380" s="3"/>
      <c r="T380" s="2"/>
      <c r="AA380" s="6"/>
      <c r="AC380" s="2"/>
      <c r="AI380" s="7"/>
      <c r="AK380" s="2"/>
      <c r="AP380" s="79"/>
      <c r="AQ380" s="8"/>
    </row>
    <row r="381" spans="16:43">
      <c r="P381" s="4"/>
      <c r="R381" s="5"/>
      <c r="S381" s="3"/>
      <c r="T381" s="2"/>
      <c r="AA381" s="6"/>
      <c r="AC381" s="2"/>
      <c r="AI381" s="7"/>
      <c r="AK381" s="2"/>
      <c r="AP381" s="79"/>
      <c r="AQ381" s="8"/>
    </row>
    <row r="382" spans="16:43">
      <c r="P382" s="4"/>
      <c r="R382" s="5"/>
      <c r="S382" s="3"/>
      <c r="T382" s="2"/>
      <c r="AA382" s="6"/>
      <c r="AC382" s="2"/>
      <c r="AI382" s="7"/>
      <c r="AK382" s="2"/>
      <c r="AP382" s="79"/>
      <c r="AQ382" s="8"/>
    </row>
    <row r="383" spans="16:43">
      <c r="P383" s="4"/>
      <c r="R383" s="5"/>
      <c r="S383" s="3"/>
      <c r="T383" s="2"/>
      <c r="AA383" s="6"/>
      <c r="AC383" s="2"/>
      <c r="AI383" s="7"/>
      <c r="AK383" s="2"/>
      <c r="AP383" s="79"/>
      <c r="AQ383" s="8"/>
    </row>
    <row r="384" spans="16:43">
      <c r="P384" s="4"/>
      <c r="R384" s="5"/>
      <c r="S384" s="3"/>
      <c r="T384" s="2"/>
      <c r="AA384" s="6"/>
      <c r="AC384" s="2"/>
      <c r="AI384" s="7"/>
      <c r="AK384" s="2"/>
      <c r="AP384" s="79"/>
      <c r="AQ384" s="8"/>
    </row>
    <row r="385" spans="16:43">
      <c r="P385" s="4"/>
      <c r="R385" s="5"/>
      <c r="S385" s="3"/>
      <c r="T385" s="2"/>
      <c r="AA385" s="6"/>
      <c r="AC385" s="2"/>
      <c r="AI385" s="7"/>
      <c r="AK385" s="2"/>
      <c r="AP385" s="79"/>
      <c r="AQ385" s="8"/>
    </row>
    <row r="386" spans="16:43">
      <c r="P386" s="4"/>
      <c r="R386" s="5"/>
      <c r="S386" s="3"/>
      <c r="T386" s="2"/>
      <c r="AA386" s="6"/>
      <c r="AC386" s="2"/>
      <c r="AI386" s="7"/>
      <c r="AK386" s="2"/>
      <c r="AP386" s="79"/>
      <c r="AQ386" s="8"/>
    </row>
    <row r="387" spans="16:43">
      <c r="P387" s="4"/>
      <c r="R387" s="5"/>
      <c r="S387" s="3"/>
      <c r="T387" s="2"/>
      <c r="AA387" s="6"/>
      <c r="AC387" s="2"/>
      <c r="AI387" s="7"/>
      <c r="AK387" s="2"/>
      <c r="AP387" s="79"/>
      <c r="AQ387" s="8"/>
    </row>
    <row r="388" spans="16:43">
      <c r="P388" s="4"/>
      <c r="R388" s="5"/>
      <c r="S388" s="3"/>
      <c r="T388" s="2"/>
      <c r="AA388" s="6"/>
      <c r="AC388" s="2"/>
      <c r="AI388" s="7"/>
      <c r="AK388" s="2"/>
      <c r="AP388" s="79"/>
      <c r="AQ388" s="8"/>
    </row>
    <row r="389" spans="16:43">
      <c r="P389" s="4"/>
      <c r="R389" s="5"/>
      <c r="S389" s="3"/>
      <c r="T389" s="2"/>
      <c r="AA389" s="6"/>
      <c r="AC389" s="2"/>
      <c r="AI389" s="7"/>
      <c r="AK389" s="2"/>
      <c r="AP389" s="79"/>
      <c r="AQ389" s="8"/>
    </row>
    <row r="390" spans="16:43">
      <c r="P390" s="4"/>
      <c r="R390" s="5"/>
      <c r="S390" s="3"/>
      <c r="T390" s="2"/>
      <c r="AA390" s="6"/>
      <c r="AC390" s="2"/>
      <c r="AI390" s="7"/>
      <c r="AK390" s="2"/>
      <c r="AP390" s="79"/>
      <c r="AQ390" s="8"/>
    </row>
    <row r="391" spans="16:43">
      <c r="P391" s="4"/>
      <c r="R391" s="5"/>
      <c r="S391" s="3"/>
      <c r="T391" s="2"/>
      <c r="AA391" s="6"/>
      <c r="AC391" s="2"/>
      <c r="AI391" s="7"/>
      <c r="AK391" s="2"/>
      <c r="AP391" s="79"/>
      <c r="AQ391" s="8"/>
    </row>
    <row r="392" spans="16:43">
      <c r="P392" s="4"/>
      <c r="R392" s="5"/>
      <c r="S392" s="3"/>
      <c r="T392" s="2"/>
      <c r="AA392" s="6"/>
      <c r="AC392" s="2"/>
      <c r="AI392" s="7"/>
      <c r="AK392" s="2"/>
      <c r="AP392" s="79"/>
      <c r="AQ392" s="8"/>
    </row>
    <row r="393" spans="16:43">
      <c r="P393" s="4"/>
      <c r="R393" s="5"/>
      <c r="S393" s="3"/>
      <c r="T393" s="2"/>
      <c r="AA393" s="6"/>
      <c r="AC393" s="2"/>
      <c r="AI393" s="7"/>
      <c r="AK393" s="2"/>
      <c r="AP393" s="79"/>
      <c r="AQ393" s="8"/>
    </row>
    <row r="394" spans="16:43">
      <c r="P394" s="4"/>
      <c r="R394" s="5"/>
      <c r="S394" s="3"/>
      <c r="T394" s="2"/>
      <c r="AA394" s="6"/>
      <c r="AC394" s="2"/>
      <c r="AI394" s="7"/>
      <c r="AK394" s="2"/>
      <c r="AP394" s="79"/>
      <c r="AQ394" s="8"/>
    </row>
    <row r="395" spans="16:43">
      <c r="P395" s="4"/>
      <c r="R395" s="5"/>
      <c r="S395" s="3"/>
      <c r="T395" s="2"/>
      <c r="AA395" s="6"/>
      <c r="AC395" s="2"/>
      <c r="AI395" s="7"/>
      <c r="AK395" s="2"/>
      <c r="AP395" s="79"/>
      <c r="AQ395" s="8"/>
    </row>
    <row r="396" spans="16:43">
      <c r="P396" s="4"/>
      <c r="R396" s="5"/>
      <c r="S396" s="3"/>
      <c r="T396" s="2"/>
      <c r="AA396" s="6"/>
      <c r="AC396" s="2"/>
      <c r="AI396" s="7"/>
      <c r="AK396" s="2"/>
      <c r="AP396" s="79"/>
      <c r="AQ396" s="8"/>
    </row>
    <row r="397" spans="16:43">
      <c r="P397" s="4"/>
      <c r="R397" s="5"/>
      <c r="S397" s="3"/>
      <c r="T397" s="2"/>
      <c r="AA397" s="6"/>
      <c r="AC397" s="2"/>
      <c r="AI397" s="7"/>
      <c r="AK397" s="2"/>
      <c r="AP397" s="79"/>
      <c r="AQ397" s="8"/>
    </row>
    <row r="398" spans="16:43">
      <c r="P398" s="4"/>
      <c r="R398" s="5"/>
      <c r="S398" s="3"/>
      <c r="T398" s="2"/>
      <c r="AA398" s="6"/>
      <c r="AC398" s="2"/>
      <c r="AI398" s="7"/>
      <c r="AK398" s="2"/>
      <c r="AP398" s="79"/>
      <c r="AQ398" s="8"/>
    </row>
    <row r="399" spans="16:43">
      <c r="P399" s="4"/>
      <c r="R399" s="5"/>
      <c r="S399" s="3"/>
      <c r="T399" s="2"/>
      <c r="AA399" s="6"/>
      <c r="AC399" s="2"/>
      <c r="AI399" s="7"/>
      <c r="AK399" s="2"/>
      <c r="AP399" s="79"/>
      <c r="AQ399" s="8"/>
    </row>
    <row r="400" spans="16:43">
      <c r="P400" s="4"/>
      <c r="R400" s="5"/>
      <c r="S400" s="3"/>
      <c r="T400" s="2"/>
      <c r="AA400" s="6"/>
      <c r="AC400" s="2"/>
      <c r="AI400" s="7"/>
      <c r="AK400" s="2"/>
      <c r="AP400" s="79"/>
      <c r="AQ400" s="8"/>
    </row>
    <row r="401" spans="16:43">
      <c r="P401" s="4"/>
      <c r="R401" s="5"/>
      <c r="S401" s="3"/>
      <c r="T401" s="2"/>
      <c r="AA401" s="6"/>
      <c r="AC401" s="2"/>
      <c r="AI401" s="7"/>
      <c r="AK401" s="2"/>
      <c r="AP401" s="79"/>
      <c r="AQ401" s="8"/>
    </row>
    <row r="402" spans="16:43">
      <c r="P402" s="4"/>
      <c r="R402" s="5"/>
      <c r="S402" s="3"/>
      <c r="T402" s="2"/>
      <c r="AA402" s="6"/>
      <c r="AC402" s="2"/>
      <c r="AI402" s="7"/>
      <c r="AK402" s="2"/>
      <c r="AP402" s="79"/>
      <c r="AQ402" s="8"/>
    </row>
    <row r="403" spans="16:43">
      <c r="P403" s="4"/>
      <c r="R403" s="5"/>
      <c r="S403" s="3"/>
      <c r="T403" s="2"/>
      <c r="AA403" s="6"/>
      <c r="AC403" s="2"/>
      <c r="AI403" s="7"/>
      <c r="AK403" s="2"/>
      <c r="AP403" s="79"/>
      <c r="AQ403" s="8"/>
    </row>
    <row r="404" spans="16:43">
      <c r="P404" s="4"/>
      <c r="R404" s="5"/>
      <c r="S404" s="3"/>
      <c r="T404" s="2"/>
      <c r="AA404" s="6"/>
      <c r="AC404" s="2"/>
      <c r="AI404" s="7"/>
      <c r="AK404" s="2"/>
      <c r="AP404" s="79"/>
      <c r="AQ404" s="8"/>
    </row>
    <row r="405" spans="16:43">
      <c r="P405" s="4"/>
      <c r="R405" s="5"/>
      <c r="S405" s="3"/>
      <c r="T405" s="2"/>
      <c r="AA405" s="6"/>
      <c r="AC405" s="2"/>
      <c r="AI405" s="7"/>
      <c r="AK405" s="2"/>
      <c r="AP405" s="79"/>
      <c r="AQ405" s="8"/>
    </row>
    <row r="406" spans="16:43">
      <c r="P406" s="4"/>
      <c r="R406" s="5"/>
      <c r="S406" s="3"/>
      <c r="T406" s="2"/>
      <c r="AA406" s="6"/>
      <c r="AC406" s="2"/>
      <c r="AI406" s="7"/>
      <c r="AK406" s="2"/>
      <c r="AP406" s="79"/>
      <c r="AQ406" s="8"/>
    </row>
    <row r="407" spans="16:43">
      <c r="P407" s="4"/>
      <c r="R407" s="5"/>
      <c r="S407" s="3"/>
      <c r="T407" s="2"/>
      <c r="AA407" s="6"/>
      <c r="AC407" s="2"/>
      <c r="AI407" s="7"/>
      <c r="AK407" s="2"/>
      <c r="AP407" s="79"/>
      <c r="AQ407" s="8"/>
    </row>
    <row r="408" spans="16:43">
      <c r="P408" s="4"/>
      <c r="R408" s="5"/>
      <c r="S408" s="3"/>
      <c r="T408" s="2"/>
      <c r="AA408" s="6"/>
      <c r="AC408" s="2"/>
      <c r="AI408" s="7"/>
      <c r="AK408" s="2"/>
      <c r="AP408" s="79"/>
      <c r="AQ408" s="8"/>
    </row>
    <row r="409" spans="16:43">
      <c r="P409" s="4"/>
      <c r="R409" s="5"/>
      <c r="S409" s="3"/>
      <c r="T409" s="2"/>
      <c r="AA409" s="6"/>
      <c r="AC409" s="2"/>
      <c r="AI409" s="7"/>
      <c r="AK409" s="2"/>
      <c r="AP409" s="79"/>
      <c r="AQ409" s="8"/>
    </row>
    <row r="410" spans="16:43">
      <c r="P410" s="4"/>
      <c r="R410" s="5"/>
      <c r="S410" s="3"/>
      <c r="T410" s="2"/>
      <c r="AA410" s="6"/>
      <c r="AC410" s="2"/>
      <c r="AI410" s="7"/>
      <c r="AK410" s="2"/>
      <c r="AP410" s="79"/>
      <c r="AQ410" s="8"/>
    </row>
    <row r="411" spans="16:43">
      <c r="P411" s="4"/>
      <c r="R411" s="5"/>
      <c r="S411" s="3"/>
      <c r="T411" s="2"/>
      <c r="AA411" s="6"/>
      <c r="AC411" s="2"/>
      <c r="AI411" s="7"/>
      <c r="AK411" s="2"/>
      <c r="AP411" s="79"/>
      <c r="AQ411" s="8"/>
    </row>
    <row r="412" spans="16:43">
      <c r="P412" s="4"/>
      <c r="R412" s="5"/>
      <c r="S412" s="3"/>
      <c r="T412" s="2"/>
      <c r="AA412" s="6"/>
      <c r="AC412" s="2"/>
      <c r="AI412" s="7"/>
      <c r="AK412" s="2"/>
      <c r="AP412" s="79"/>
      <c r="AQ412" s="8"/>
    </row>
    <row r="413" spans="16:43">
      <c r="P413" s="4"/>
      <c r="R413" s="5"/>
      <c r="S413" s="3"/>
      <c r="T413" s="2"/>
      <c r="AA413" s="6"/>
      <c r="AC413" s="2"/>
      <c r="AI413" s="7"/>
      <c r="AK413" s="2"/>
      <c r="AP413" s="79"/>
      <c r="AQ413" s="8"/>
    </row>
    <row r="414" spans="16:43">
      <c r="P414" s="4"/>
      <c r="R414" s="5"/>
      <c r="S414" s="3"/>
      <c r="T414" s="2"/>
      <c r="AA414" s="6"/>
      <c r="AC414" s="2"/>
      <c r="AI414" s="7"/>
      <c r="AK414" s="2"/>
      <c r="AP414" s="79"/>
      <c r="AQ414" s="8"/>
    </row>
    <row r="415" spans="16:43">
      <c r="P415" s="4"/>
      <c r="R415" s="5"/>
      <c r="S415" s="3"/>
      <c r="T415" s="2"/>
      <c r="AA415" s="6"/>
      <c r="AC415" s="2"/>
      <c r="AI415" s="7"/>
      <c r="AK415" s="2"/>
      <c r="AP415" s="79"/>
      <c r="AQ415" s="8"/>
    </row>
    <row r="416" spans="16:43">
      <c r="P416" s="4"/>
      <c r="R416" s="5"/>
      <c r="S416" s="3"/>
      <c r="T416" s="2"/>
      <c r="AA416" s="6"/>
      <c r="AC416" s="2"/>
      <c r="AI416" s="7"/>
      <c r="AK416" s="2"/>
      <c r="AP416" s="79"/>
      <c r="AQ416" s="8"/>
    </row>
    <row r="417" spans="16:43">
      <c r="P417" s="4"/>
      <c r="R417" s="5"/>
      <c r="S417" s="3"/>
      <c r="T417" s="2"/>
      <c r="AA417" s="6"/>
      <c r="AC417" s="2"/>
      <c r="AI417" s="7"/>
      <c r="AK417" s="2"/>
      <c r="AP417" s="79"/>
      <c r="AQ417" s="8"/>
    </row>
    <row r="418" spans="16:43">
      <c r="P418" s="4"/>
      <c r="R418" s="5"/>
      <c r="S418" s="3"/>
      <c r="T418" s="2"/>
      <c r="AA418" s="6"/>
      <c r="AC418" s="2"/>
      <c r="AI418" s="7"/>
      <c r="AK418" s="2"/>
      <c r="AP418" s="79"/>
      <c r="AQ418" s="8"/>
    </row>
    <row r="419" spans="16:43">
      <c r="P419" s="4"/>
      <c r="R419" s="5"/>
      <c r="S419" s="3"/>
      <c r="T419" s="2"/>
      <c r="AA419" s="6"/>
      <c r="AC419" s="2"/>
      <c r="AI419" s="7"/>
      <c r="AK419" s="2"/>
      <c r="AP419" s="79"/>
      <c r="AQ419" s="8"/>
    </row>
    <row r="420" spans="16:43">
      <c r="P420" s="4"/>
      <c r="R420" s="5"/>
      <c r="S420" s="3"/>
      <c r="T420" s="2"/>
      <c r="AA420" s="6"/>
      <c r="AC420" s="2"/>
      <c r="AI420" s="7"/>
      <c r="AK420" s="2"/>
      <c r="AP420" s="79"/>
      <c r="AQ420" s="8"/>
    </row>
    <row r="421" spans="16:43">
      <c r="P421" s="4"/>
      <c r="R421" s="5"/>
      <c r="S421" s="3"/>
      <c r="T421" s="2"/>
      <c r="AA421" s="6"/>
      <c r="AC421" s="2"/>
      <c r="AI421" s="7"/>
      <c r="AK421" s="2"/>
      <c r="AP421" s="79"/>
      <c r="AQ421" s="8"/>
    </row>
    <row r="422" spans="16:43">
      <c r="P422" s="4"/>
      <c r="R422" s="5"/>
      <c r="S422" s="3"/>
      <c r="T422" s="2"/>
      <c r="AA422" s="6"/>
      <c r="AC422" s="2"/>
      <c r="AI422" s="7"/>
      <c r="AK422" s="2"/>
      <c r="AP422" s="79"/>
      <c r="AQ422" s="8"/>
    </row>
    <row r="423" spans="16:43">
      <c r="P423" s="4"/>
      <c r="R423" s="5"/>
      <c r="S423" s="3"/>
      <c r="T423" s="2"/>
      <c r="AA423" s="6"/>
      <c r="AC423" s="2"/>
      <c r="AI423" s="7"/>
      <c r="AK423" s="2"/>
      <c r="AP423" s="79"/>
      <c r="AQ423" s="8"/>
    </row>
    <row r="424" spans="16:43">
      <c r="P424" s="4"/>
      <c r="R424" s="5"/>
      <c r="S424" s="3"/>
      <c r="T424" s="2"/>
      <c r="AA424" s="6"/>
      <c r="AC424" s="2"/>
      <c r="AI424" s="7"/>
      <c r="AK424" s="2"/>
      <c r="AP424" s="79"/>
      <c r="AQ424" s="8"/>
    </row>
    <row r="425" spans="16:43">
      <c r="P425" s="4"/>
      <c r="R425" s="5"/>
      <c r="S425" s="3"/>
      <c r="T425" s="2"/>
      <c r="AA425" s="6"/>
      <c r="AC425" s="2"/>
      <c r="AI425" s="7"/>
      <c r="AK425" s="2"/>
      <c r="AP425" s="79"/>
      <c r="AQ425" s="8"/>
    </row>
    <row r="426" spans="16:43">
      <c r="P426" s="4"/>
      <c r="R426" s="5"/>
      <c r="S426" s="3"/>
      <c r="T426" s="2"/>
      <c r="AA426" s="6"/>
      <c r="AC426" s="2"/>
      <c r="AI426" s="7"/>
      <c r="AK426" s="2"/>
      <c r="AP426" s="79"/>
      <c r="AQ426" s="8"/>
    </row>
    <row r="427" spans="16:43">
      <c r="P427" s="4"/>
      <c r="R427" s="5"/>
      <c r="S427" s="3"/>
      <c r="T427" s="2"/>
      <c r="AA427" s="6"/>
      <c r="AC427" s="2"/>
      <c r="AI427" s="7"/>
      <c r="AK427" s="2"/>
      <c r="AP427" s="79"/>
      <c r="AQ427" s="8"/>
    </row>
    <row r="428" spans="16:43">
      <c r="P428" s="4"/>
      <c r="R428" s="5"/>
      <c r="S428" s="3"/>
      <c r="T428" s="2"/>
      <c r="AA428" s="6"/>
      <c r="AC428" s="2"/>
      <c r="AI428" s="7"/>
      <c r="AK428" s="2"/>
      <c r="AP428" s="79"/>
      <c r="AQ428" s="8"/>
    </row>
    <row r="429" spans="16:43">
      <c r="P429" s="4"/>
      <c r="R429" s="5"/>
      <c r="S429" s="3"/>
      <c r="T429" s="2"/>
      <c r="AA429" s="6"/>
      <c r="AC429" s="2"/>
      <c r="AI429" s="7"/>
      <c r="AK429" s="2"/>
      <c r="AP429" s="79"/>
      <c r="AQ429" s="8"/>
    </row>
    <row r="430" spans="16:43">
      <c r="P430" s="4"/>
      <c r="R430" s="5"/>
      <c r="S430" s="3"/>
      <c r="T430" s="2"/>
      <c r="AA430" s="6"/>
      <c r="AC430" s="2"/>
      <c r="AI430" s="7"/>
      <c r="AK430" s="2"/>
      <c r="AP430" s="79"/>
      <c r="AQ430" s="8"/>
    </row>
    <row r="431" spans="16:43">
      <c r="P431" s="4"/>
      <c r="R431" s="5"/>
      <c r="S431" s="3"/>
      <c r="T431" s="2"/>
      <c r="AA431" s="6"/>
      <c r="AC431" s="2"/>
      <c r="AI431" s="7"/>
      <c r="AK431" s="2"/>
      <c r="AP431" s="79"/>
      <c r="AQ431" s="8"/>
    </row>
    <row r="432" spans="16:43">
      <c r="P432" s="4"/>
      <c r="R432" s="5"/>
      <c r="S432" s="3"/>
      <c r="T432" s="2"/>
      <c r="AA432" s="6"/>
      <c r="AC432" s="2"/>
      <c r="AI432" s="7"/>
      <c r="AK432" s="2"/>
      <c r="AP432" s="79"/>
      <c r="AQ432" s="8"/>
    </row>
    <row r="433" spans="16:43">
      <c r="P433" s="4"/>
      <c r="R433" s="5"/>
      <c r="S433" s="3"/>
      <c r="T433" s="2"/>
      <c r="AA433" s="6"/>
      <c r="AC433" s="2"/>
      <c r="AI433" s="7"/>
      <c r="AK433" s="2"/>
      <c r="AP433" s="79"/>
      <c r="AQ433" s="8"/>
    </row>
    <row r="434" spans="16:43">
      <c r="P434" s="4"/>
      <c r="R434" s="5"/>
      <c r="S434" s="3"/>
      <c r="T434" s="2"/>
      <c r="AA434" s="6"/>
      <c r="AC434" s="2"/>
      <c r="AI434" s="7"/>
      <c r="AK434" s="2"/>
      <c r="AP434" s="79"/>
      <c r="AQ434" s="8"/>
    </row>
    <row r="435" spans="16:43">
      <c r="P435" s="4"/>
      <c r="R435" s="5"/>
      <c r="S435" s="3"/>
      <c r="T435" s="2"/>
      <c r="AA435" s="6"/>
      <c r="AC435" s="2"/>
      <c r="AI435" s="7"/>
      <c r="AK435" s="2"/>
      <c r="AP435" s="79"/>
      <c r="AQ435" s="8"/>
    </row>
    <row r="436" spans="16:43">
      <c r="P436" s="4"/>
      <c r="R436" s="5"/>
      <c r="S436" s="3"/>
      <c r="T436" s="2"/>
      <c r="AA436" s="6"/>
      <c r="AC436" s="2"/>
      <c r="AI436" s="7"/>
      <c r="AK436" s="2"/>
      <c r="AP436" s="79"/>
      <c r="AQ436" s="8"/>
    </row>
    <row r="437" spans="16:43">
      <c r="P437" s="4"/>
      <c r="R437" s="5"/>
      <c r="S437" s="3"/>
      <c r="T437" s="2"/>
      <c r="AA437" s="6"/>
      <c r="AC437" s="2"/>
      <c r="AI437" s="7"/>
      <c r="AK437" s="2"/>
      <c r="AP437" s="79"/>
      <c r="AQ437" s="8"/>
    </row>
    <row r="438" spans="16:43">
      <c r="P438" s="4"/>
      <c r="R438" s="5"/>
      <c r="S438" s="3"/>
      <c r="T438" s="2"/>
      <c r="AA438" s="6"/>
      <c r="AC438" s="2"/>
      <c r="AI438" s="7"/>
      <c r="AK438" s="2"/>
      <c r="AP438" s="79"/>
      <c r="AQ438" s="8"/>
    </row>
    <row r="439" spans="16:43">
      <c r="P439" s="4"/>
      <c r="R439" s="5"/>
      <c r="S439" s="3"/>
      <c r="T439" s="2"/>
      <c r="AA439" s="6"/>
      <c r="AC439" s="2"/>
      <c r="AI439" s="7"/>
      <c r="AK439" s="2"/>
      <c r="AP439" s="79"/>
      <c r="AQ439" s="8"/>
    </row>
    <row r="440" spans="16:43">
      <c r="P440" s="4"/>
      <c r="R440" s="5"/>
      <c r="S440" s="3"/>
      <c r="T440" s="2"/>
      <c r="AA440" s="6"/>
      <c r="AC440" s="2"/>
      <c r="AI440" s="7"/>
      <c r="AK440" s="2"/>
      <c r="AP440" s="79"/>
      <c r="AQ440" s="8"/>
    </row>
    <row r="441" spans="16:43">
      <c r="P441" s="4"/>
      <c r="R441" s="5"/>
      <c r="S441" s="3"/>
      <c r="T441" s="2"/>
      <c r="AA441" s="6"/>
      <c r="AC441" s="2"/>
      <c r="AI441" s="7"/>
      <c r="AK441" s="2"/>
      <c r="AP441" s="79"/>
      <c r="AQ441" s="8"/>
    </row>
    <row r="442" spans="16:43">
      <c r="P442" s="4"/>
      <c r="R442" s="5"/>
      <c r="S442" s="3"/>
      <c r="T442" s="2"/>
      <c r="AA442" s="6"/>
      <c r="AC442" s="2"/>
      <c r="AI442" s="7"/>
      <c r="AK442" s="2"/>
      <c r="AP442" s="79"/>
      <c r="AQ442" s="8"/>
    </row>
    <row r="443" spans="16:43">
      <c r="P443" s="4"/>
      <c r="R443" s="5"/>
      <c r="S443" s="3"/>
      <c r="T443" s="2"/>
      <c r="AA443" s="6"/>
      <c r="AC443" s="2"/>
      <c r="AI443" s="7"/>
      <c r="AK443" s="2"/>
      <c r="AP443" s="79"/>
      <c r="AQ443" s="8"/>
    </row>
    <row r="444" spans="16:43">
      <c r="P444" s="4"/>
      <c r="R444" s="5"/>
      <c r="S444" s="3"/>
      <c r="T444" s="2"/>
      <c r="AA444" s="6"/>
      <c r="AC444" s="2"/>
      <c r="AI444" s="7"/>
      <c r="AK444" s="2"/>
      <c r="AP444" s="79"/>
      <c r="AQ444" s="8"/>
    </row>
    <row r="445" spans="16:43">
      <c r="P445" s="4"/>
      <c r="R445" s="5"/>
      <c r="S445" s="3"/>
      <c r="T445" s="2"/>
      <c r="AA445" s="6"/>
      <c r="AC445" s="2"/>
      <c r="AI445" s="7"/>
      <c r="AK445" s="2"/>
      <c r="AP445" s="79"/>
      <c r="AQ445" s="8"/>
    </row>
    <row r="446" spans="16:43">
      <c r="P446" s="4"/>
      <c r="R446" s="5"/>
      <c r="S446" s="3"/>
      <c r="T446" s="2"/>
      <c r="AA446" s="6"/>
      <c r="AC446" s="2"/>
      <c r="AI446" s="7"/>
      <c r="AK446" s="2"/>
      <c r="AP446" s="79"/>
      <c r="AQ446" s="8"/>
    </row>
    <row r="447" spans="16:43">
      <c r="P447" s="4"/>
      <c r="R447" s="5"/>
      <c r="S447" s="3"/>
      <c r="T447" s="2"/>
      <c r="AA447" s="6"/>
      <c r="AC447" s="2"/>
      <c r="AI447" s="7"/>
      <c r="AK447" s="2"/>
      <c r="AP447" s="79"/>
      <c r="AQ447" s="8"/>
    </row>
    <row r="448" spans="16:43">
      <c r="P448" s="4"/>
      <c r="R448" s="5"/>
      <c r="S448" s="3"/>
      <c r="T448" s="2"/>
      <c r="AA448" s="6"/>
      <c r="AC448" s="2"/>
      <c r="AI448" s="7"/>
      <c r="AK448" s="2"/>
      <c r="AP448" s="79"/>
      <c r="AQ448" s="8"/>
    </row>
    <row r="449" spans="16:43">
      <c r="P449" s="4"/>
      <c r="R449" s="5"/>
      <c r="S449" s="3"/>
      <c r="T449" s="2"/>
      <c r="AA449" s="6"/>
      <c r="AC449" s="2"/>
      <c r="AI449" s="7"/>
      <c r="AK449" s="2"/>
      <c r="AP449" s="79"/>
      <c r="AQ449" s="8"/>
    </row>
    <row r="450" spans="16:43">
      <c r="P450" s="4"/>
      <c r="R450" s="5"/>
      <c r="S450" s="3"/>
      <c r="T450" s="2"/>
      <c r="AA450" s="6"/>
      <c r="AC450" s="2"/>
      <c r="AI450" s="7"/>
      <c r="AK450" s="2"/>
      <c r="AP450" s="79"/>
      <c r="AQ450" s="8"/>
    </row>
    <row r="451" spans="16:43">
      <c r="P451" s="4"/>
      <c r="R451" s="5"/>
      <c r="S451" s="3"/>
      <c r="T451" s="2"/>
      <c r="AA451" s="6"/>
      <c r="AC451" s="2"/>
      <c r="AI451" s="7"/>
      <c r="AK451" s="2"/>
      <c r="AP451" s="79"/>
      <c r="AQ451" s="8"/>
    </row>
    <row r="452" spans="16:43">
      <c r="P452" s="4"/>
      <c r="R452" s="5"/>
      <c r="S452" s="3"/>
      <c r="T452" s="2"/>
      <c r="AA452" s="6"/>
      <c r="AC452" s="2"/>
      <c r="AI452" s="7"/>
      <c r="AK452" s="2"/>
      <c r="AP452" s="79"/>
      <c r="AQ452" s="8"/>
    </row>
    <row r="453" spans="16:43">
      <c r="P453" s="4"/>
      <c r="R453" s="5"/>
      <c r="S453" s="3"/>
      <c r="T453" s="2"/>
      <c r="AA453" s="6"/>
      <c r="AC453" s="2"/>
      <c r="AI453" s="7"/>
      <c r="AK453" s="2"/>
      <c r="AP453" s="79"/>
      <c r="AQ453" s="8"/>
    </row>
    <row r="454" spans="16:43">
      <c r="P454" s="4"/>
      <c r="R454" s="5"/>
      <c r="S454" s="3"/>
      <c r="T454" s="2"/>
      <c r="AA454" s="6"/>
      <c r="AC454" s="2"/>
      <c r="AI454" s="7"/>
      <c r="AK454" s="2"/>
      <c r="AP454" s="79"/>
      <c r="AQ454" s="8"/>
    </row>
    <row r="455" spans="16:43">
      <c r="P455" s="4"/>
      <c r="R455" s="5"/>
      <c r="S455" s="3"/>
      <c r="T455" s="2"/>
      <c r="AA455" s="6"/>
      <c r="AC455" s="2"/>
      <c r="AI455" s="7"/>
      <c r="AK455" s="2"/>
      <c r="AP455" s="79"/>
      <c r="AQ455" s="8"/>
    </row>
    <row r="456" spans="16:43">
      <c r="P456" s="4"/>
      <c r="R456" s="5"/>
      <c r="S456" s="3"/>
      <c r="T456" s="2"/>
      <c r="AA456" s="6"/>
      <c r="AC456" s="2"/>
      <c r="AI456" s="7"/>
      <c r="AK456" s="2"/>
      <c r="AP456" s="79"/>
      <c r="AQ456" s="8"/>
    </row>
    <row r="457" spans="16:43">
      <c r="P457" s="4"/>
      <c r="R457" s="5"/>
      <c r="S457" s="3"/>
      <c r="T457" s="2"/>
      <c r="AA457" s="6"/>
      <c r="AC457" s="2"/>
      <c r="AI457" s="7"/>
      <c r="AK457" s="2"/>
      <c r="AP457" s="79"/>
      <c r="AQ457" s="8"/>
    </row>
    <row r="458" spans="16:43">
      <c r="P458" s="4"/>
      <c r="R458" s="5"/>
      <c r="S458" s="3"/>
      <c r="T458" s="2"/>
      <c r="AA458" s="6"/>
      <c r="AC458" s="2"/>
      <c r="AI458" s="7"/>
      <c r="AK458" s="2"/>
      <c r="AP458" s="79"/>
      <c r="AQ458" s="8"/>
    </row>
    <row r="459" spans="16:43">
      <c r="P459" s="4"/>
      <c r="R459" s="5"/>
      <c r="S459" s="3"/>
      <c r="T459" s="2"/>
      <c r="AA459" s="6"/>
      <c r="AC459" s="2"/>
      <c r="AI459" s="7"/>
      <c r="AK459" s="2"/>
      <c r="AP459" s="79"/>
      <c r="AQ459" s="8"/>
    </row>
    <row r="460" spans="16:43">
      <c r="P460" s="4"/>
      <c r="R460" s="5"/>
      <c r="S460" s="3"/>
      <c r="T460" s="2"/>
      <c r="AA460" s="6"/>
      <c r="AC460" s="2"/>
      <c r="AI460" s="7"/>
      <c r="AK460" s="2"/>
      <c r="AP460" s="79"/>
      <c r="AQ460" s="8"/>
    </row>
    <row r="461" spans="16:43">
      <c r="P461" s="4"/>
      <c r="R461" s="5"/>
      <c r="S461" s="3"/>
      <c r="T461" s="2"/>
      <c r="AA461" s="6"/>
      <c r="AC461" s="2"/>
      <c r="AI461" s="7"/>
      <c r="AK461" s="2"/>
      <c r="AP461" s="79"/>
      <c r="AQ461" s="8"/>
    </row>
    <row r="462" spans="16:43">
      <c r="P462" s="4"/>
      <c r="R462" s="5"/>
      <c r="S462" s="3"/>
      <c r="T462" s="2"/>
      <c r="AA462" s="6"/>
      <c r="AC462" s="2"/>
      <c r="AI462" s="7"/>
      <c r="AK462" s="2"/>
      <c r="AP462" s="79"/>
      <c r="AQ462" s="8"/>
    </row>
    <row r="463" spans="16:43">
      <c r="P463" s="4"/>
      <c r="R463" s="5"/>
      <c r="S463" s="3"/>
      <c r="T463" s="2"/>
      <c r="AA463" s="6"/>
      <c r="AC463" s="2"/>
      <c r="AI463" s="7"/>
      <c r="AK463" s="2"/>
      <c r="AP463" s="79"/>
      <c r="AQ463" s="8"/>
    </row>
    <row r="464" spans="16:43">
      <c r="P464" s="4"/>
      <c r="R464" s="5"/>
      <c r="S464" s="3"/>
      <c r="T464" s="2"/>
      <c r="AA464" s="6"/>
      <c r="AC464" s="2"/>
      <c r="AI464" s="7"/>
      <c r="AK464" s="2"/>
      <c r="AP464" s="79"/>
      <c r="AQ464" s="8"/>
    </row>
    <row r="465" spans="16:43">
      <c r="P465" s="4"/>
      <c r="R465" s="5"/>
      <c r="S465" s="3"/>
      <c r="T465" s="2"/>
      <c r="AA465" s="6"/>
      <c r="AC465" s="2"/>
      <c r="AI465" s="7"/>
      <c r="AK465" s="2"/>
      <c r="AP465" s="79"/>
      <c r="AQ465" s="8"/>
    </row>
    <row r="466" spans="16:43">
      <c r="P466" s="4"/>
      <c r="R466" s="5"/>
      <c r="S466" s="3"/>
      <c r="T466" s="2"/>
      <c r="AA466" s="6"/>
      <c r="AC466" s="2"/>
      <c r="AI466" s="7"/>
      <c r="AK466" s="2"/>
      <c r="AP466" s="79"/>
      <c r="AQ466" s="8"/>
    </row>
    <row r="467" spans="16:43">
      <c r="P467" s="4"/>
      <c r="R467" s="5"/>
      <c r="S467" s="3"/>
      <c r="T467" s="2"/>
      <c r="AA467" s="6"/>
      <c r="AC467" s="2"/>
      <c r="AI467" s="7"/>
      <c r="AK467" s="2"/>
      <c r="AP467" s="79"/>
      <c r="AQ467" s="8"/>
    </row>
    <row r="468" spans="16:43">
      <c r="P468" s="4"/>
      <c r="R468" s="5"/>
      <c r="S468" s="3"/>
      <c r="T468" s="2"/>
      <c r="AA468" s="6"/>
      <c r="AC468" s="2"/>
      <c r="AI468" s="7"/>
      <c r="AK468" s="2"/>
      <c r="AP468" s="79"/>
      <c r="AQ468" s="8"/>
    </row>
    <row r="469" spans="16:43">
      <c r="P469" s="4"/>
      <c r="R469" s="5"/>
      <c r="S469" s="3"/>
      <c r="T469" s="2"/>
      <c r="AA469" s="6"/>
      <c r="AC469" s="2"/>
      <c r="AI469" s="7"/>
      <c r="AK469" s="2"/>
      <c r="AP469" s="79"/>
      <c r="AQ469" s="8"/>
    </row>
    <row r="470" spans="16:43">
      <c r="P470" s="4"/>
      <c r="R470" s="5"/>
      <c r="S470" s="3"/>
      <c r="T470" s="2"/>
      <c r="AA470" s="6"/>
      <c r="AC470" s="2"/>
      <c r="AI470" s="7"/>
      <c r="AK470" s="2"/>
      <c r="AP470" s="79"/>
      <c r="AQ470" s="8"/>
    </row>
    <row r="471" spans="16:43">
      <c r="P471" s="4"/>
      <c r="R471" s="5"/>
      <c r="S471" s="3"/>
      <c r="T471" s="2"/>
      <c r="AA471" s="6"/>
      <c r="AC471" s="2"/>
      <c r="AI471" s="7"/>
      <c r="AK471" s="2"/>
      <c r="AP471" s="79"/>
      <c r="AQ471" s="8"/>
    </row>
    <row r="472" spans="16:43">
      <c r="P472" s="4"/>
      <c r="R472" s="5"/>
      <c r="S472" s="3"/>
      <c r="T472" s="2"/>
      <c r="AA472" s="6"/>
      <c r="AC472" s="2"/>
      <c r="AI472" s="7"/>
      <c r="AK472" s="2"/>
      <c r="AP472" s="79"/>
      <c r="AQ472" s="8"/>
    </row>
    <row r="473" spans="16:43">
      <c r="P473" s="4"/>
      <c r="R473" s="5"/>
      <c r="S473" s="3"/>
      <c r="T473" s="2"/>
      <c r="AA473" s="6"/>
      <c r="AC473" s="2"/>
      <c r="AI473" s="7"/>
      <c r="AK473" s="2"/>
      <c r="AP473" s="79"/>
      <c r="AQ473" s="8"/>
    </row>
    <row r="474" spans="16:43">
      <c r="P474" s="4"/>
      <c r="R474" s="5"/>
      <c r="S474" s="3"/>
      <c r="T474" s="2"/>
      <c r="AA474" s="6"/>
      <c r="AC474" s="2"/>
      <c r="AI474" s="7"/>
      <c r="AK474" s="2"/>
      <c r="AP474" s="79"/>
      <c r="AQ474" s="8"/>
    </row>
    <row r="475" spans="16:43">
      <c r="P475" s="4"/>
      <c r="R475" s="5"/>
      <c r="S475" s="3"/>
      <c r="T475" s="2"/>
      <c r="AA475" s="6"/>
      <c r="AC475" s="2"/>
      <c r="AI475" s="7"/>
      <c r="AK475" s="2"/>
      <c r="AP475" s="79"/>
      <c r="AQ475" s="8"/>
    </row>
    <row r="476" spans="16:43">
      <c r="P476" s="4"/>
      <c r="R476" s="5"/>
      <c r="S476" s="3"/>
      <c r="T476" s="2"/>
      <c r="AA476" s="6"/>
      <c r="AC476" s="2"/>
      <c r="AI476" s="7"/>
      <c r="AK476" s="2"/>
      <c r="AP476" s="79"/>
      <c r="AQ476" s="8"/>
    </row>
    <row r="477" spans="16:43">
      <c r="P477" s="4"/>
      <c r="R477" s="5"/>
      <c r="S477" s="3"/>
      <c r="T477" s="2"/>
      <c r="AA477" s="6"/>
      <c r="AC477" s="2"/>
      <c r="AI477" s="7"/>
      <c r="AK477" s="2"/>
      <c r="AP477" s="79"/>
      <c r="AQ477" s="8"/>
    </row>
    <row r="478" spans="16:43">
      <c r="P478" s="4"/>
      <c r="R478" s="5"/>
      <c r="S478" s="3"/>
      <c r="T478" s="2"/>
      <c r="AA478" s="6"/>
      <c r="AC478" s="2"/>
      <c r="AI478" s="7"/>
      <c r="AK478" s="2"/>
      <c r="AP478" s="79"/>
      <c r="AQ478" s="8"/>
    </row>
    <row r="479" spans="16:43">
      <c r="P479" s="4"/>
      <c r="R479" s="5"/>
      <c r="S479" s="3"/>
      <c r="T479" s="2"/>
      <c r="AA479" s="6"/>
      <c r="AC479" s="2"/>
      <c r="AI479" s="7"/>
      <c r="AK479" s="2"/>
      <c r="AP479" s="79"/>
      <c r="AQ479" s="8"/>
    </row>
    <row r="480" spans="16:43">
      <c r="P480" s="4"/>
      <c r="R480" s="5"/>
      <c r="S480" s="3"/>
      <c r="T480" s="2"/>
      <c r="AA480" s="6"/>
      <c r="AC480" s="2"/>
      <c r="AI480" s="7"/>
      <c r="AK480" s="2"/>
      <c r="AP480" s="79"/>
      <c r="AQ480" s="8"/>
    </row>
    <row r="481" spans="16:43">
      <c r="P481" s="4"/>
      <c r="R481" s="5"/>
      <c r="S481" s="3"/>
      <c r="T481" s="2"/>
      <c r="AA481" s="6"/>
      <c r="AC481" s="2"/>
      <c r="AI481" s="7"/>
      <c r="AK481" s="2"/>
      <c r="AP481" s="79"/>
      <c r="AQ481" s="8"/>
    </row>
    <row r="482" spans="16:43">
      <c r="P482" s="4"/>
      <c r="R482" s="5"/>
      <c r="S482" s="3"/>
      <c r="T482" s="2"/>
      <c r="AA482" s="6"/>
      <c r="AC482" s="2"/>
      <c r="AI482" s="7"/>
      <c r="AK482" s="2"/>
      <c r="AP482" s="79"/>
      <c r="AQ482" s="8"/>
    </row>
    <row r="483" spans="16:43">
      <c r="P483" s="4"/>
      <c r="R483" s="5"/>
      <c r="S483" s="3"/>
      <c r="T483" s="2"/>
      <c r="AA483" s="6"/>
      <c r="AC483" s="2"/>
      <c r="AI483" s="7"/>
      <c r="AK483" s="2"/>
      <c r="AP483" s="79"/>
      <c r="AQ483" s="8"/>
    </row>
    <row r="484" spans="16:43">
      <c r="P484" s="4"/>
      <c r="R484" s="5"/>
      <c r="S484" s="3"/>
      <c r="T484" s="2"/>
      <c r="AA484" s="6"/>
      <c r="AC484" s="2"/>
      <c r="AI484" s="7"/>
      <c r="AK484" s="2"/>
      <c r="AP484" s="79"/>
      <c r="AQ484" s="8"/>
    </row>
    <row r="485" spans="16:43">
      <c r="P485" s="4"/>
      <c r="R485" s="5"/>
      <c r="S485" s="3"/>
      <c r="T485" s="2"/>
      <c r="AA485" s="6"/>
      <c r="AC485" s="2"/>
      <c r="AI485" s="7"/>
      <c r="AK485" s="2"/>
      <c r="AP485" s="79"/>
      <c r="AQ485" s="8"/>
    </row>
    <row r="486" spans="16:43">
      <c r="P486" s="4"/>
      <c r="R486" s="5"/>
      <c r="S486" s="3"/>
      <c r="T486" s="2"/>
      <c r="AA486" s="6"/>
      <c r="AC486" s="2"/>
      <c r="AI486" s="7"/>
      <c r="AK486" s="2"/>
      <c r="AP486" s="79"/>
      <c r="AQ486" s="8"/>
    </row>
    <row r="487" spans="16:43">
      <c r="P487" s="4"/>
      <c r="R487" s="5"/>
      <c r="S487" s="3"/>
      <c r="T487" s="2"/>
      <c r="AA487" s="6"/>
      <c r="AC487" s="2"/>
      <c r="AI487" s="7"/>
      <c r="AK487" s="2"/>
      <c r="AP487" s="79"/>
      <c r="AQ487" s="8"/>
    </row>
    <row r="488" spans="16:43">
      <c r="P488" s="4"/>
      <c r="R488" s="5"/>
      <c r="S488" s="3"/>
      <c r="T488" s="2"/>
      <c r="AA488" s="6"/>
      <c r="AC488" s="2"/>
      <c r="AI488" s="7"/>
      <c r="AK488" s="2"/>
      <c r="AP488" s="79"/>
      <c r="AQ488" s="8"/>
    </row>
    <row r="489" spans="16:43">
      <c r="P489" s="4"/>
      <c r="R489" s="5"/>
      <c r="S489" s="3"/>
      <c r="T489" s="2"/>
      <c r="AA489" s="6"/>
      <c r="AC489" s="2"/>
      <c r="AI489" s="7"/>
      <c r="AK489" s="2"/>
      <c r="AP489" s="79"/>
      <c r="AQ489" s="8"/>
    </row>
    <row r="490" spans="16:43">
      <c r="P490" s="4"/>
      <c r="R490" s="5"/>
      <c r="S490" s="3"/>
      <c r="T490" s="2"/>
      <c r="AA490" s="6"/>
      <c r="AC490" s="2"/>
      <c r="AI490" s="7"/>
      <c r="AK490" s="2"/>
      <c r="AP490" s="79"/>
      <c r="AQ490" s="8"/>
    </row>
    <row r="491" spans="16:43">
      <c r="P491" s="4"/>
      <c r="R491" s="5"/>
      <c r="S491" s="3"/>
      <c r="T491" s="2"/>
      <c r="AA491" s="6"/>
      <c r="AC491" s="2"/>
      <c r="AI491" s="7"/>
      <c r="AK491" s="2"/>
      <c r="AP491" s="79"/>
      <c r="AQ491" s="8"/>
    </row>
    <row r="492" spans="16:43">
      <c r="P492" s="4"/>
      <c r="R492" s="5"/>
      <c r="S492" s="3"/>
      <c r="T492" s="2"/>
      <c r="AA492" s="6"/>
      <c r="AC492" s="2"/>
      <c r="AI492" s="7"/>
      <c r="AK492" s="2"/>
      <c r="AP492" s="79"/>
      <c r="AQ492" s="8"/>
    </row>
    <row r="493" spans="16:43">
      <c r="P493" s="4"/>
      <c r="R493" s="5"/>
      <c r="S493" s="3"/>
      <c r="T493" s="2"/>
      <c r="AA493" s="6"/>
      <c r="AC493" s="2"/>
      <c r="AI493" s="7"/>
      <c r="AK493" s="2"/>
      <c r="AP493" s="79"/>
      <c r="AQ493" s="8"/>
    </row>
    <row r="494" spans="16:43">
      <c r="P494" s="4"/>
      <c r="R494" s="5"/>
      <c r="S494" s="3"/>
      <c r="T494" s="2"/>
      <c r="AA494" s="6"/>
      <c r="AC494" s="2"/>
      <c r="AI494" s="7"/>
      <c r="AK494" s="2"/>
      <c r="AP494" s="79"/>
      <c r="AQ494" s="8"/>
    </row>
    <row r="495" spans="16:43">
      <c r="P495" s="4"/>
      <c r="R495" s="5"/>
      <c r="S495" s="3"/>
      <c r="T495" s="2"/>
      <c r="AA495" s="6"/>
      <c r="AC495" s="2"/>
      <c r="AI495" s="7"/>
      <c r="AK495" s="2"/>
      <c r="AP495" s="79"/>
      <c r="AQ495" s="8"/>
    </row>
    <row r="496" spans="16:43">
      <c r="P496" s="4"/>
      <c r="R496" s="5"/>
      <c r="S496" s="3"/>
      <c r="T496" s="2"/>
      <c r="AA496" s="6"/>
      <c r="AC496" s="2"/>
      <c r="AI496" s="7"/>
      <c r="AK496" s="2"/>
      <c r="AP496" s="79"/>
      <c r="AQ496" s="8"/>
    </row>
    <row r="497" spans="16:43">
      <c r="P497" s="4"/>
      <c r="R497" s="5"/>
      <c r="S497" s="3"/>
      <c r="T497" s="2"/>
      <c r="AA497" s="6"/>
      <c r="AC497" s="2"/>
      <c r="AI497" s="7"/>
      <c r="AK497" s="2"/>
      <c r="AP497" s="79"/>
      <c r="AQ497" s="8"/>
    </row>
    <row r="498" spans="16:43">
      <c r="P498" s="4"/>
      <c r="R498" s="5"/>
      <c r="S498" s="3"/>
      <c r="T498" s="2"/>
      <c r="AA498" s="6"/>
      <c r="AC498" s="2"/>
      <c r="AI498" s="7"/>
      <c r="AK498" s="2"/>
      <c r="AP498" s="79"/>
      <c r="AQ498" s="8"/>
    </row>
    <row r="499" spans="16:43">
      <c r="P499" s="4"/>
      <c r="R499" s="5"/>
      <c r="S499" s="3"/>
      <c r="T499" s="2"/>
      <c r="AA499" s="6"/>
      <c r="AC499" s="2"/>
      <c r="AI499" s="7"/>
      <c r="AK499" s="2"/>
      <c r="AP499" s="79"/>
      <c r="AQ499" s="8"/>
    </row>
    <row r="500" spans="16:43">
      <c r="P500" s="4"/>
      <c r="R500" s="5"/>
      <c r="S500" s="3"/>
      <c r="T500" s="2"/>
      <c r="AA500" s="6"/>
      <c r="AC500" s="2"/>
      <c r="AI500" s="7"/>
      <c r="AK500" s="2"/>
      <c r="AP500" s="79"/>
      <c r="AQ500" s="8"/>
    </row>
    <row r="501" spans="16:43">
      <c r="P501" s="4"/>
      <c r="R501" s="5"/>
      <c r="S501" s="3"/>
      <c r="T501" s="2"/>
      <c r="AA501" s="6"/>
      <c r="AC501" s="2"/>
      <c r="AI501" s="7"/>
      <c r="AK501" s="2"/>
      <c r="AP501" s="79"/>
      <c r="AQ501" s="8"/>
    </row>
    <row r="502" spans="16:43">
      <c r="P502" s="4"/>
      <c r="R502" s="5"/>
      <c r="S502" s="3"/>
      <c r="T502" s="2"/>
      <c r="AA502" s="6"/>
      <c r="AC502" s="2"/>
      <c r="AI502" s="7"/>
      <c r="AK502" s="2"/>
      <c r="AP502" s="79"/>
      <c r="AQ502" s="8"/>
    </row>
    <row r="503" spans="16:43">
      <c r="P503" s="4"/>
      <c r="R503" s="5"/>
      <c r="S503" s="3"/>
      <c r="T503" s="2"/>
      <c r="AA503" s="6"/>
      <c r="AC503" s="2"/>
      <c r="AI503" s="7"/>
      <c r="AK503" s="2"/>
      <c r="AP503" s="79"/>
      <c r="AQ503" s="8"/>
    </row>
    <row r="504" spans="16:43">
      <c r="P504" s="4"/>
      <c r="R504" s="5"/>
      <c r="S504" s="3"/>
      <c r="T504" s="2"/>
      <c r="AA504" s="6"/>
      <c r="AC504" s="2"/>
      <c r="AI504" s="7"/>
      <c r="AK504" s="2"/>
      <c r="AP504" s="79"/>
      <c r="AQ504" s="8"/>
    </row>
    <row r="505" spans="16:43">
      <c r="P505" s="4"/>
      <c r="R505" s="5"/>
      <c r="S505" s="3"/>
      <c r="T505" s="2"/>
      <c r="AA505" s="6"/>
      <c r="AC505" s="2"/>
      <c r="AI505" s="7"/>
      <c r="AK505" s="2"/>
      <c r="AP505" s="79"/>
      <c r="AQ505" s="8"/>
    </row>
    <row r="506" spans="16:43">
      <c r="P506" s="4"/>
      <c r="R506" s="5"/>
      <c r="S506" s="3"/>
      <c r="T506" s="2"/>
      <c r="AA506" s="6"/>
      <c r="AC506" s="2"/>
      <c r="AI506" s="7"/>
      <c r="AK506" s="2"/>
      <c r="AP506" s="79"/>
      <c r="AQ506" s="8"/>
    </row>
    <row r="507" spans="16:43">
      <c r="P507" s="4"/>
      <c r="R507" s="5"/>
      <c r="S507" s="3"/>
      <c r="T507" s="2"/>
      <c r="AA507" s="6"/>
      <c r="AC507" s="2"/>
      <c r="AI507" s="7"/>
      <c r="AK507" s="2"/>
      <c r="AP507" s="79"/>
      <c r="AQ507" s="8"/>
    </row>
    <row r="508" spans="16:43">
      <c r="P508" s="4"/>
      <c r="R508" s="5"/>
      <c r="S508" s="3"/>
      <c r="T508" s="2"/>
      <c r="AA508" s="6"/>
      <c r="AC508" s="2"/>
      <c r="AI508" s="7"/>
      <c r="AK508" s="2"/>
      <c r="AP508" s="79"/>
      <c r="AQ508" s="8"/>
    </row>
    <row r="509" spans="16:43">
      <c r="P509" s="4"/>
      <c r="R509" s="5"/>
      <c r="S509" s="3"/>
      <c r="T509" s="2"/>
      <c r="AA509" s="6"/>
      <c r="AC509" s="2"/>
      <c r="AI509" s="7"/>
      <c r="AK509" s="2"/>
      <c r="AP509" s="79"/>
      <c r="AQ509" s="8"/>
    </row>
    <row r="510" spans="16:43">
      <c r="P510" s="4"/>
      <c r="R510" s="5"/>
      <c r="S510" s="3"/>
      <c r="T510" s="2"/>
      <c r="AA510" s="6"/>
      <c r="AC510" s="2"/>
      <c r="AI510" s="7"/>
      <c r="AK510" s="2"/>
      <c r="AP510" s="79"/>
      <c r="AQ510" s="8"/>
    </row>
    <row r="511" spans="16:43">
      <c r="P511" s="4"/>
      <c r="R511" s="5"/>
      <c r="S511" s="3"/>
      <c r="T511" s="2"/>
      <c r="AA511" s="6"/>
      <c r="AC511" s="2"/>
      <c r="AI511" s="7"/>
      <c r="AK511" s="2"/>
      <c r="AP511" s="79"/>
      <c r="AQ511" s="8"/>
    </row>
    <row r="512" spans="16:43">
      <c r="P512" s="4"/>
      <c r="R512" s="5"/>
      <c r="S512" s="3"/>
      <c r="T512" s="2"/>
      <c r="AA512" s="6"/>
      <c r="AC512" s="2"/>
      <c r="AI512" s="7"/>
      <c r="AK512" s="2"/>
      <c r="AP512" s="79"/>
      <c r="AQ512" s="8"/>
    </row>
    <row r="513" spans="16:43">
      <c r="P513" s="4"/>
      <c r="R513" s="5"/>
      <c r="S513" s="3"/>
      <c r="T513" s="2"/>
      <c r="AA513" s="6"/>
      <c r="AC513" s="2"/>
      <c r="AI513" s="7"/>
      <c r="AK513" s="2"/>
      <c r="AP513" s="79"/>
      <c r="AQ513" s="8"/>
    </row>
    <row r="514" spans="16:43">
      <c r="P514" s="4"/>
      <c r="R514" s="5"/>
      <c r="S514" s="3"/>
      <c r="T514" s="2"/>
      <c r="AA514" s="6"/>
      <c r="AC514" s="2"/>
      <c r="AI514" s="7"/>
      <c r="AK514" s="2"/>
      <c r="AP514" s="79"/>
      <c r="AQ514" s="8"/>
    </row>
    <row r="515" spans="16:43">
      <c r="P515" s="4"/>
      <c r="R515" s="5"/>
      <c r="S515" s="3"/>
      <c r="T515" s="2"/>
      <c r="AA515" s="6"/>
      <c r="AC515" s="2"/>
      <c r="AI515" s="7"/>
      <c r="AK515" s="2"/>
      <c r="AP515" s="79"/>
      <c r="AQ515" s="8"/>
    </row>
    <row r="516" spans="16:43">
      <c r="P516" s="4"/>
      <c r="R516" s="5"/>
      <c r="S516" s="3"/>
      <c r="T516" s="2"/>
      <c r="AA516" s="6"/>
      <c r="AC516" s="2"/>
      <c r="AI516" s="7"/>
      <c r="AK516" s="2"/>
      <c r="AP516" s="79"/>
      <c r="AQ516" s="8"/>
    </row>
    <row r="517" spans="16:43">
      <c r="P517" s="4"/>
      <c r="R517" s="5"/>
      <c r="S517" s="3"/>
      <c r="T517" s="2"/>
      <c r="AA517" s="6"/>
      <c r="AC517" s="2"/>
      <c r="AI517" s="7"/>
      <c r="AK517" s="2"/>
      <c r="AP517" s="79"/>
      <c r="AQ517" s="8"/>
    </row>
    <row r="518" spans="16:43">
      <c r="P518" s="4"/>
      <c r="R518" s="5"/>
      <c r="S518" s="3"/>
      <c r="T518" s="2"/>
      <c r="AA518" s="6"/>
      <c r="AC518" s="2"/>
      <c r="AI518" s="7"/>
      <c r="AK518" s="2"/>
      <c r="AP518" s="79"/>
      <c r="AQ518" s="8"/>
    </row>
    <row r="519" spans="16:43">
      <c r="P519" s="4"/>
      <c r="R519" s="5"/>
      <c r="S519" s="3"/>
      <c r="T519" s="2"/>
      <c r="AA519" s="6"/>
      <c r="AC519" s="2"/>
      <c r="AI519" s="7"/>
      <c r="AK519" s="2"/>
      <c r="AP519" s="79"/>
      <c r="AQ519" s="8"/>
    </row>
    <row r="520" spans="16:43">
      <c r="P520" s="4"/>
      <c r="R520" s="5"/>
      <c r="S520" s="3"/>
      <c r="T520" s="2"/>
      <c r="AA520" s="6"/>
      <c r="AC520" s="2"/>
      <c r="AI520" s="7"/>
      <c r="AK520" s="2"/>
      <c r="AP520" s="79"/>
      <c r="AQ520" s="8"/>
    </row>
    <row r="521" spans="16:43">
      <c r="P521" s="4"/>
      <c r="R521" s="5"/>
      <c r="S521" s="3"/>
      <c r="T521" s="2"/>
      <c r="AA521" s="6"/>
      <c r="AC521" s="2"/>
      <c r="AI521" s="7"/>
      <c r="AK521" s="2"/>
      <c r="AP521" s="79"/>
      <c r="AQ521" s="8"/>
    </row>
    <row r="522" spans="16:43">
      <c r="P522" s="4"/>
      <c r="R522" s="5"/>
      <c r="S522" s="3"/>
      <c r="T522" s="2"/>
      <c r="AA522" s="6"/>
      <c r="AC522" s="2"/>
      <c r="AI522" s="7"/>
      <c r="AK522" s="2"/>
      <c r="AP522" s="79"/>
      <c r="AQ522" s="8"/>
    </row>
    <row r="523" spans="16:43">
      <c r="P523" s="4"/>
      <c r="R523" s="5"/>
      <c r="S523" s="3"/>
      <c r="T523" s="2"/>
      <c r="AA523" s="6"/>
      <c r="AC523" s="2"/>
      <c r="AI523" s="7"/>
      <c r="AK523" s="2"/>
      <c r="AP523" s="79"/>
      <c r="AQ523" s="8"/>
    </row>
    <row r="524" spans="16:43">
      <c r="P524" s="4"/>
      <c r="R524" s="5"/>
      <c r="S524" s="3"/>
      <c r="T524" s="2"/>
      <c r="AA524" s="6"/>
      <c r="AC524" s="2"/>
      <c r="AI524" s="7"/>
      <c r="AK524" s="2"/>
      <c r="AP524" s="79"/>
      <c r="AQ524" s="8"/>
    </row>
    <row r="525" spans="16:43">
      <c r="P525" s="4"/>
      <c r="R525" s="5"/>
      <c r="S525" s="3"/>
      <c r="T525" s="2"/>
      <c r="AA525" s="6"/>
      <c r="AC525" s="2"/>
      <c r="AI525" s="7"/>
      <c r="AK525" s="2"/>
      <c r="AP525" s="79"/>
      <c r="AQ525" s="8"/>
    </row>
    <row r="526" spans="16:43">
      <c r="P526" s="4"/>
      <c r="R526" s="5"/>
      <c r="S526" s="3"/>
      <c r="T526" s="2"/>
      <c r="AA526" s="6"/>
      <c r="AC526" s="2"/>
      <c r="AI526" s="7"/>
      <c r="AK526" s="2"/>
      <c r="AP526" s="79"/>
      <c r="AQ526" s="8"/>
    </row>
    <row r="527" spans="16:43">
      <c r="P527" s="4"/>
      <c r="R527" s="5"/>
      <c r="S527" s="3"/>
      <c r="T527" s="2"/>
      <c r="AA527" s="6"/>
      <c r="AC527" s="2"/>
      <c r="AI527" s="7"/>
      <c r="AK527" s="2"/>
      <c r="AP527" s="79"/>
      <c r="AQ527" s="8"/>
    </row>
    <row r="528" spans="16:43">
      <c r="P528" s="4"/>
      <c r="R528" s="5"/>
      <c r="S528" s="3"/>
      <c r="T528" s="2"/>
      <c r="AA528" s="6"/>
      <c r="AC528" s="2"/>
      <c r="AI528" s="7"/>
      <c r="AK528" s="2"/>
      <c r="AP528" s="79"/>
      <c r="AQ528" s="8"/>
    </row>
    <row r="529" spans="16:43">
      <c r="P529" s="4"/>
      <c r="R529" s="5"/>
      <c r="S529" s="3"/>
      <c r="T529" s="2"/>
      <c r="AA529" s="6"/>
      <c r="AC529" s="2"/>
      <c r="AI529" s="7"/>
      <c r="AK529" s="2"/>
      <c r="AP529" s="79"/>
      <c r="AQ529" s="8"/>
    </row>
    <row r="530" spans="16:43">
      <c r="P530" s="4"/>
      <c r="R530" s="5"/>
      <c r="S530" s="3"/>
      <c r="T530" s="2"/>
      <c r="AA530" s="6"/>
      <c r="AC530" s="2"/>
      <c r="AI530" s="7"/>
      <c r="AK530" s="2"/>
      <c r="AP530" s="79"/>
      <c r="AQ530" s="8"/>
    </row>
    <row r="531" spans="16:43">
      <c r="P531" s="4"/>
      <c r="R531" s="5"/>
      <c r="S531" s="3"/>
      <c r="T531" s="2"/>
      <c r="AA531" s="6"/>
      <c r="AC531" s="2"/>
      <c r="AI531" s="7"/>
      <c r="AK531" s="2"/>
      <c r="AP531" s="79"/>
      <c r="AQ531" s="8"/>
    </row>
    <row r="532" spans="16:43">
      <c r="P532" s="4"/>
      <c r="R532" s="5"/>
      <c r="S532" s="3"/>
      <c r="T532" s="2"/>
      <c r="AA532" s="6"/>
      <c r="AC532" s="2"/>
      <c r="AI532" s="7"/>
      <c r="AK532" s="2"/>
      <c r="AP532" s="79"/>
      <c r="AQ532" s="8"/>
    </row>
    <row r="533" spans="16:43">
      <c r="P533" s="4"/>
      <c r="R533" s="5"/>
      <c r="S533" s="3"/>
      <c r="T533" s="2"/>
      <c r="AA533" s="6"/>
      <c r="AC533" s="2"/>
      <c r="AI533" s="7"/>
      <c r="AK533" s="2"/>
      <c r="AP533" s="79"/>
      <c r="AQ533" s="8"/>
    </row>
    <row r="534" spans="16:43">
      <c r="P534" s="4"/>
      <c r="R534" s="5"/>
      <c r="S534" s="3"/>
      <c r="T534" s="2"/>
      <c r="AA534" s="6"/>
      <c r="AC534" s="2"/>
      <c r="AI534" s="7"/>
      <c r="AK534" s="2"/>
      <c r="AP534" s="79"/>
      <c r="AQ534" s="8"/>
    </row>
    <row r="535" spans="16:43">
      <c r="P535" s="4"/>
      <c r="R535" s="5"/>
      <c r="S535" s="3"/>
      <c r="T535" s="2"/>
      <c r="AA535" s="6"/>
      <c r="AC535" s="2"/>
      <c r="AI535" s="7"/>
      <c r="AK535" s="2"/>
      <c r="AP535" s="79"/>
      <c r="AQ535" s="8"/>
    </row>
  </sheetData>
  <mergeCells count="24">
    <mergeCell ref="Q13:Q14"/>
    <mergeCell ref="AF13:AF14"/>
    <mergeCell ref="E13:E14"/>
    <mergeCell ref="F13:F14"/>
    <mergeCell ref="G13:G14"/>
    <mergeCell ref="H13:H14"/>
    <mergeCell ref="J13:M13"/>
    <mergeCell ref="I13:I14"/>
    <mergeCell ref="AG13:AG14"/>
    <mergeCell ref="E12:Q12"/>
    <mergeCell ref="R12:AD12"/>
    <mergeCell ref="AE12:AP12"/>
    <mergeCell ref="R13:T13"/>
    <mergeCell ref="AN13:AP13"/>
    <mergeCell ref="U13:W13"/>
    <mergeCell ref="X13:Z13"/>
    <mergeCell ref="AA13:AC13"/>
    <mergeCell ref="AD13:AD14"/>
    <mergeCell ref="AH13:AJ13"/>
    <mergeCell ref="AK13:AM13"/>
    <mergeCell ref="AE13:AE14"/>
    <mergeCell ref="N13:N14"/>
    <mergeCell ref="O13:O14"/>
    <mergeCell ref="P13:P14"/>
  </mergeCells>
  <conditionalFormatting sqref="Q252:Q313 Q249 AD13:AD14">
    <cfRule type="cellIs" dxfId="1137" priority="25240" stopIfTrue="1" operator="lessThan">
      <formula>0</formula>
    </cfRule>
  </conditionalFormatting>
  <conditionalFormatting sqref="Q238 Q243:Q248">
    <cfRule type="cellIs" dxfId="1136" priority="24770" stopIfTrue="1" operator="lessThan">
      <formula>0</formula>
    </cfRule>
  </conditionalFormatting>
  <conditionalFormatting sqref="R237:AD237 AH237:AP237 AO94:AP95 AB94:AC95 AF94:AF95 S94:T95 V94:Z95 AG93:AG95 AK93:AM95 AH93:AJ94 V199:Z199 S199:T199 AB199:AC199 AO199:AP199 AF199:AM199 V203:Z207 V197:Z197 S203:T207 S197:T197 AB203:AC207 AB197:AC197 AO203:AP207 AO197:AP197 AF203:AM207 AF197:AM197 S185:T188 V185:Z188 AB185:AC188 AO185:AP188 AF185:AM188">
    <cfRule type="cellIs" dxfId="1135" priority="2055" stopIfTrue="1" operator="lessThan">
      <formula>0</formula>
    </cfRule>
  </conditionalFormatting>
  <conditionalFormatting sqref="G237:I237 AD237:AF237 S237:T237 L237:Q237 AN94:AN95 AA94:AA95 U94:U95 AD94:AE95 G94:G95 C93:C95 H94:R94 C199 U199 AA199 AD199:AE199 AN199 G199:R199 C203:C207 C197 U203:U207 U197 AA203:AA207 AA197 AD203:AE207 AD197:AE197 AN203:AN207 AN197 G203:R207 G197:R197 U185:U188 AA185:AA188 AD185:AE188 AN185:AN188 G185:R187 C185:C188">
    <cfRule type="cellIs" dxfId="1134" priority="2056" stopIfTrue="1" operator="lessThan">
      <formula>0</formula>
    </cfRule>
  </conditionalFormatting>
  <conditionalFormatting sqref="J237:K237">
    <cfRule type="cellIs" dxfId="1133" priority="2021" stopIfTrue="1" operator="lessThan">
      <formula>0</formula>
    </cfRule>
  </conditionalFormatting>
  <conditionalFormatting sqref="AG18 AD17:AF17 R152:AD152 AH192:AJ192 AD192 R216:AD216 AG20 H17:I17 AH43:AP43 AH216:AP216 AH152:AP152 AL49:AP50 V50:Z50 AB48:AC50 AF50:AJ50 S47:T50 S59:T59 AB59:AC59 V21:W21 AB21:AC21 AO21:AP21 V52:W52 R69:AD71 AH69:AP69 R121:AD121 AH121:AP121 R158:AD158 AH158:AP158 V137:Z137 S137:T137 AB137:AC137 AO137:AP137 V125:Z125 S125:T125 AI135:AM135 AF135:AG135 AB125:AC125 AO125:AP125 V47:W49 AG23 AF48:AF49 AK48:AP48 AF82 AF137 AF125 AI137:AJ137 S43:T43 R99:AD99 AH99:AP99 AK47:AM47 V134:Z135 S134:T135 AB134:AC135 AO134:AP135 AF134 AG172 AK172:AM172 AI167:AJ167 AK25:AM25 AG25 AK54 AG52:AK52 AK27:AM27 AF27:AG27 AF21:AM21 AF59:AM59 AG29:AG35 AH29:AM33 V27:Z33 AB27:AC33 AO27:AP33 AF28:AM28 S23:T33 AH23:AJ27 AK23:AM23 V156:Z157 S156:T157 AB156:AC157 AO156:AP157 AF156:AM157 V74:Z78 S74:T78 AO74:AP78 AB74:AC78 AF74:AG74 AK74:AM74 AH73:AJ74 AF75:AM78 AF83:AM83 AK174:AM177 AG174:AG177 AG64:AM64 AO37:AP42 AF37:AM42 AB37:AC43 V37:Z43 S37:S42 V54:W54 AF55 AF53 V55:Z55 V53:Z53 AB55:AC55 AB53:AC53 AK55:AP55 AK53:AP53 AG53:AJ56 S52:T55 AB61:AC61 AF61 S61:T61 AG60:AM61 AF84 V88:Z88 V82:Z84 S88:T88 S82:T84 AO88:AP88 AO82:AP84 AB88:AC88 AB82:AC84 AF86:AG86 AK86:AM86 AB86:AC86 AO86:AP86 S86:T86 V86:Z86 AF88:AM88 AH85:AJ87 AH95:AJ98 S112:T112 V112:Z112 AF112 AB112:AC112 AO112:AP112 AF117 AG116:AM117 AB117:AC120 AF118:AM120 AO117:AP120 S117:T120 V117:Z120 AF127:AM132 AO127:AP132 AB127:AC132 S127:T132 V127:Z132 AH125:AJ126 AO150:AP150 AB150:AC150 AF150 S150:T150 V150:Z150 AG149:AM151 AF164:AF167 AK164:AM166 AG164:AG166 AF161:AM163 S161:T167 V161:Z167 AB161:AC167 AO161:AP167 AH196:AJ196 AF141 AO141:AP141 AB141:AC141 S141:T141 V141:Z141 AF143:AM144 AO143:AP144 AB143:AC144 S143:T144 V143:Z144 K17:Q17 AG66:AM68">
    <cfRule type="cellIs" dxfId="1132" priority="1171" stopIfTrue="1" operator="lessThan">
      <formula>0</formula>
    </cfRule>
  </conditionalFormatting>
  <conditionalFormatting sqref="AA216:AF216 AA158:AF158 G15 S69:T69 AD69:AF69 AD152:AF152 AA121:AF121 AH158 AH216:AJ216 AO158:AP158 AE43:AF43 G172 AE192:AF192 AH192:AJ192 G219:G223 G152:I152 Q103:R106 Q172:R172 Q219:R223 AD47 P47:Q47 P54:Q54 AA48:AA50 AD48:AE50 G50:I50 U47:U50 P52:R52 AD59:AE59 AA59 G27 U21 AA21 AD21:AE21 AN21 AD52 G69:I69 Q79:R79 G79:I79 G82 AO121:AP121 AH152 G158:I158 U137 AA137 AD137:AE137 AH137 AN137 G137 Q176:R177 G192:I192 U125 AA125 AD125:AE125 AN125 G125 C21 AD99:AF99 S99:T99 Q70:AG71 G216:I216 G52 AH121 L125:R125 L137:R137 L158:T158 L121:T121 L82:R82 L69:Q69 L52:M52 L21:R21 L59:Q59 L48:R50 L47:M47 L152:Q152 L216:T216 L192:P192 L188:R188 U134:U135 AA134:AA135 AD134:AE135 AH135 AN134:AN135 G135:I135 L134:R135 C172 G167:I167 AH167 C25 G176:G177 G134 G47:G49 G59:I59 Q236:R236 G236 Q228:R228 G228 G103:G106 U27:U33 AA27:AA33 AD27:AE33 AN27:AN33 L27:R33 C27:C33 G28:H33 H23:H27 G21:I21 I23:I33 C23 U156:U157 AA156:AA157 AD156:AE157 AN156:AN157 C156:C157 G156:R157 G74 U74:U78 AA74:AA78 AD74:AE78 AN74:AN78 C74:C78 J74:R74 H73:I74 G75:R78 G83:R83 C174:C177 H64:I64 C64 AN37:AN42 AD37:AE42 AA37:AA42 U37:U42 C37:C42 G37:R43 L54:M54 AD54 AA55 AA53 AD55:AE55 AD53:AE53 L55:R55 L53:R53 C52:C56 G53:K55 U52:U55 H56:I56 L61:Q61 AA61 AD61:AE61 G61 H60:I61 C59:C61 L84:R84 G84 U88 U82:U84 AA88 AA82:AA84 AD88:AE88 AD82:AE84 AN88 AN82:AN84 C88 C86 J86:R86 AN86 AD86:AE86 AA86 U86 G86 G88:R88 H85:I87 G99:Q99 J95:R95 H95:I96 U112 AA112 AD112:AE112 AN112 J112:R112 G108:G112 Q108:R111 G117 J117:R117 H116:I117 G120:K121 G118:R119 L120:R120 C116:C120 AN117:AN120 AA117:AA120 AD117:AE120 U117:U120 G127:R132 AN127:AN132 AD127:AE132 AA127:AA132 U127:U132 C127:C132 H125:I126 G150 AN150 AD150:AE150 AA150 U150 C149:C151 J150:R150 H149:I150 J164:R167 G164:G166 C161:C166 G161:R163 AD161:AE167 U161:U167 AA161:AA167 AN161:AN167 G188:I188 H196:I196 C196 L141:R141 G141 AN141 AD141:AE141 AA141 U141 G143:R144 AN143:AN144 AD143:AE144 AA143:AA144 U143:U144 C143:C144 C66:C68 H66:I68 H97:H98">
    <cfRule type="cellIs" dxfId="1131" priority="1172" stopIfTrue="1" operator="lessThan">
      <formula>0</formula>
    </cfRule>
  </conditionalFormatting>
  <conditionalFormatting sqref="AD70:AF71 L70:P71 M18 M20 M34:M35">
    <cfRule type="cellIs" dxfId="1130" priority="1173" stopIfTrue="1" operator="lessThan">
      <formula>0</formula>
    </cfRule>
  </conditionalFormatting>
  <conditionalFormatting sqref="U43">
    <cfRule type="cellIs" dxfId="1129" priority="1170" stopIfTrue="1" operator="lessThan">
      <formula>0</formula>
    </cfRule>
  </conditionalFormatting>
  <conditionalFormatting sqref="AA43">
    <cfRule type="cellIs" dxfId="1128" priority="1169" stopIfTrue="1" operator="lessThan">
      <formula>0</formula>
    </cfRule>
  </conditionalFormatting>
  <conditionalFormatting sqref="AD43">
    <cfRule type="cellIs" dxfId="1127" priority="1168" stopIfTrue="1" operator="lessThan">
      <formula>0</formula>
    </cfRule>
  </conditionalFormatting>
  <conditionalFormatting sqref="X52:Z52 AB52:AC52 AL52:AP52 AL54:AM54">
    <cfRule type="cellIs" dxfId="1126" priority="1166" stopIfTrue="1" operator="lessThan">
      <formula>0</formula>
    </cfRule>
  </conditionalFormatting>
  <conditionalFormatting sqref="AE52 R47 N52:O52 R54">
    <cfRule type="cellIs" dxfId="1125" priority="1167" stopIfTrue="1" operator="lessThan">
      <formula>0</formula>
    </cfRule>
  </conditionalFormatting>
  <conditionalFormatting sqref="AA52">
    <cfRule type="cellIs" dxfId="1124" priority="1165" stopIfTrue="1" operator="lessThan">
      <formula>0</formula>
    </cfRule>
  </conditionalFormatting>
  <conditionalFormatting sqref="AF52">
    <cfRule type="cellIs" dxfId="1123" priority="1164" stopIfTrue="1" operator="lessThan">
      <formula>0</formula>
    </cfRule>
  </conditionalFormatting>
  <conditionalFormatting sqref="AB47:AC47 AN47:AP47 X54:Z54 AN54:AP54 AB54:AC54 V59:Z59 AN59:AP59 AN61:AP61 V61:Z61">
    <cfRule type="cellIs" dxfId="1122" priority="1162" stopIfTrue="1" operator="lessThan">
      <formula>0</formula>
    </cfRule>
  </conditionalFormatting>
  <conditionalFormatting sqref="AE47 N47:O47 N54:O54 AE54">
    <cfRule type="cellIs" dxfId="1121" priority="1163" stopIfTrue="1" operator="lessThan">
      <formula>0</formula>
    </cfRule>
  </conditionalFormatting>
  <conditionalFormatting sqref="U59">
    <cfRule type="cellIs" dxfId="1120" priority="1161" stopIfTrue="1" operator="lessThan">
      <formula>0</formula>
    </cfRule>
  </conditionalFormatting>
  <conditionalFormatting sqref="AA47 AA54">
    <cfRule type="cellIs" dxfId="1119" priority="1160" stopIfTrue="1" operator="lessThan">
      <formula>0</formula>
    </cfRule>
  </conditionalFormatting>
  <conditionalFormatting sqref="AF47 AF54">
    <cfRule type="cellIs" dxfId="1118" priority="1159" stopIfTrue="1" operator="lessThan">
      <formula>0</formula>
    </cfRule>
  </conditionalFormatting>
  <conditionalFormatting sqref="AK49:AK50">
    <cfRule type="cellIs" dxfId="1117" priority="1158" stopIfTrue="1" operator="lessThan">
      <formula>0</formula>
    </cfRule>
  </conditionalFormatting>
  <conditionalFormatting sqref="AB172:AC172 AB176:AC177">
    <cfRule type="cellIs" dxfId="1116" priority="1143" stopIfTrue="1" operator="lessThan">
      <formula>0</formula>
    </cfRule>
  </conditionalFormatting>
  <conditionalFormatting sqref="N15:O16">
    <cfRule type="cellIs" dxfId="1115" priority="1113" stopIfTrue="1" operator="lessThan">
      <formula>0</formula>
    </cfRule>
  </conditionalFormatting>
  <conditionalFormatting sqref="R59">
    <cfRule type="cellIs" dxfId="1114" priority="1157" stopIfTrue="1" operator="lessThan">
      <formula>0</formula>
    </cfRule>
  </conditionalFormatting>
  <conditionalFormatting sqref="R61">
    <cfRule type="cellIs" dxfId="1113" priority="1156" stopIfTrue="1" operator="lessThan">
      <formula>0</formula>
    </cfRule>
  </conditionalFormatting>
  <conditionalFormatting sqref="V103:Z106 S103:T106 S108:T111 V108:Z111">
    <cfRule type="cellIs" dxfId="1112" priority="1154" stopIfTrue="1" operator="lessThan">
      <formula>0</formula>
    </cfRule>
  </conditionalFormatting>
  <conditionalFormatting sqref="AE103:AE106 N103:O106 N108:O111 AE108:AE111">
    <cfRule type="cellIs" dxfId="1111" priority="1155" stopIfTrue="1" operator="lessThan">
      <formula>0</formula>
    </cfRule>
  </conditionalFormatting>
  <conditionalFormatting sqref="AF103:AF106 AF108:AF111">
    <cfRule type="cellIs" dxfId="1110" priority="1153" stopIfTrue="1" operator="lessThan">
      <formula>0</formula>
    </cfRule>
  </conditionalFormatting>
  <conditionalFormatting sqref="AB103:AC106 AB108:AC111">
    <cfRule type="cellIs" dxfId="1109" priority="1152" stopIfTrue="1" operator="lessThan">
      <formula>0</formula>
    </cfRule>
  </conditionalFormatting>
  <conditionalFormatting sqref="U103:U106 U108:U111">
    <cfRule type="cellIs" dxfId="1108" priority="1151" stopIfTrue="1" operator="lessThan">
      <formula>0</formula>
    </cfRule>
  </conditionalFormatting>
  <conditionalFormatting sqref="AA103:AA106 AA108:AA111">
    <cfRule type="cellIs" dxfId="1107" priority="1150" stopIfTrue="1" operator="lessThan">
      <formula>0</formula>
    </cfRule>
  </conditionalFormatting>
  <conditionalFormatting sqref="AD103:AD106 AD108:AD111">
    <cfRule type="cellIs" dxfId="1106" priority="1149" stopIfTrue="1" operator="lessThan">
      <formula>0</formula>
    </cfRule>
  </conditionalFormatting>
  <conditionalFormatting sqref="AO103:AP106 AO108:AP111">
    <cfRule type="cellIs" dxfId="1105" priority="1148" stopIfTrue="1" operator="lessThan">
      <formula>0</formula>
    </cfRule>
  </conditionalFormatting>
  <conditionalFormatting sqref="AN103:AN106 AN108:AN111">
    <cfRule type="cellIs" dxfId="1104" priority="1147" stopIfTrue="1" operator="lessThan">
      <formula>0</formula>
    </cfRule>
  </conditionalFormatting>
  <conditionalFormatting sqref="V172:Z172 S172:T172 S176:T177 V176:Z177">
    <cfRule type="cellIs" dxfId="1103" priority="1145" stopIfTrue="1" operator="lessThan">
      <formula>0</formula>
    </cfRule>
  </conditionalFormatting>
  <conditionalFormatting sqref="AE172 N172:O172 N176:O177 AE176:AE177">
    <cfRule type="cellIs" dxfId="1102" priority="1146" stopIfTrue="1" operator="lessThan">
      <formula>0</formula>
    </cfRule>
  </conditionalFormatting>
  <conditionalFormatting sqref="AF172 AF176:AF177">
    <cfRule type="cellIs" dxfId="1101" priority="1144" stopIfTrue="1" operator="lessThan">
      <formula>0</formula>
    </cfRule>
  </conditionalFormatting>
  <conditionalFormatting sqref="U172 U176:U177">
    <cfRule type="cellIs" dxfId="1100" priority="1142" stopIfTrue="1" operator="lessThan">
      <formula>0</formula>
    </cfRule>
  </conditionalFormatting>
  <conditionalFormatting sqref="AA172 AA176:AA177">
    <cfRule type="cellIs" dxfId="1099" priority="1141" stopIfTrue="1" operator="lessThan">
      <formula>0</formula>
    </cfRule>
  </conditionalFormatting>
  <conditionalFormatting sqref="AD172 AD176:AD177">
    <cfRule type="cellIs" dxfId="1098" priority="1140" stopIfTrue="1" operator="lessThan">
      <formula>0</formula>
    </cfRule>
  </conditionalFormatting>
  <conditionalFormatting sqref="AO172:AP172 AO176:AP177">
    <cfRule type="cellIs" dxfId="1097" priority="1139" stopIfTrue="1" operator="lessThan">
      <formula>0</formula>
    </cfRule>
  </conditionalFormatting>
  <conditionalFormatting sqref="AN172 AN176:AN177">
    <cfRule type="cellIs" dxfId="1096" priority="1138" stopIfTrue="1" operator="lessThan">
      <formula>0</formula>
    </cfRule>
  </conditionalFormatting>
  <conditionalFormatting sqref="AK167:AM167">
    <cfRule type="cellIs" dxfId="1095" priority="1137" stopIfTrue="1" operator="lessThan">
      <formula>0</formula>
    </cfRule>
  </conditionalFormatting>
  <conditionalFormatting sqref="AG167">
    <cfRule type="cellIs" dxfId="1094" priority="1136" stopIfTrue="1" operator="lessThan">
      <formula>0</formula>
    </cfRule>
  </conditionalFormatting>
  <conditionalFormatting sqref="V219:Z223 S219:T223 S236:T236 V236:Z236 S228:T228 V228:Z228">
    <cfRule type="cellIs" dxfId="1093" priority="1134" stopIfTrue="1" operator="lessThan">
      <formula>0</formula>
    </cfRule>
  </conditionalFormatting>
  <conditionalFormatting sqref="AE219:AE223 N219:O223 N236:O236 AE236 N228:O228 AE228">
    <cfRule type="cellIs" dxfId="1092" priority="1135" stopIfTrue="1" operator="lessThan">
      <formula>0</formula>
    </cfRule>
  </conditionalFormatting>
  <conditionalFormatting sqref="AF219:AF223 AF236 AF228">
    <cfRule type="cellIs" dxfId="1091" priority="1133" stopIfTrue="1" operator="lessThan">
      <formula>0</formula>
    </cfRule>
  </conditionalFormatting>
  <conditionalFormatting sqref="AB219:AC223 AB236:AC236 AB228:AC228">
    <cfRule type="cellIs" dxfId="1090" priority="1132" stopIfTrue="1" operator="lessThan">
      <formula>0</formula>
    </cfRule>
  </conditionalFormatting>
  <conditionalFormatting sqref="U219:U223 U236 U228">
    <cfRule type="cellIs" dxfId="1089" priority="1131" stopIfTrue="1" operator="lessThan">
      <formula>0</formula>
    </cfRule>
  </conditionalFormatting>
  <conditionalFormatting sqref="AA219:AA223 AA236 AA228">
    <cfRule type="cellIs" dxfId="1088" priority="1130" stopIfTrue="1" operator="lessThan">
      <formula>0</formula>
    </cfRule>
  </conditionalFormatting>
  <conditionalFormatting sqref="AD219:AD223 AD236 AD228">
    <cfRule type="cellIs" dxfId="1087" priority="1129" stopIfTrue="1" operator="lessThan">
      <formula>0</formula>
    </cfRule>
  </conditionalFormatting>
  <conditionalFormatting sqref="AO219:AP223 AO236:AP236 AO228:AP228">
    <cfRule type="cellIs" dxfId="1086" priority="1128" stopIfTrue="1" operator="lessThan">
      <formula>0</formula>
    </cfRule>
  </conditionalFormatting>
  <conditionalFormatting sqref="AN219:AN223 AN236 AN228">
    <cfRule type="cellIs" dxfId="1085" priority="1127" stopIfTrue="1" operator="lessThan">
      <formula>0</formula>
    </cfRule>
  </conditionalFormatting>
  <conditionalFormatting sqref="AK79:AM79 S79:T79 V79:Z79">
    <cfRule type="cellIs" dxfId="1084" priority="1125" stopIfTrue="1" operator="lessThan">
      <formula>0</formula>
    </cfRule>
  </conditionalFormatting>
  <conditionalFormatting sqref="N79:O79 AE79">
    <cfRule type="cellIs" dxfId="1083" priority="1126" stopIfTrue="1" operator="lessThan">
      <formula>0</formula>
    </cfRule>
  </conditionalFormatting>
  <conditionalFormatting sqref="AG79">
    <cfRule type="cellIs" dxfId="1082" priority="1124" stopIfTrue="1" operator="lessThan">
      <formula>0</formula>
    </cfRule>
  </conditionalFormatting>
  <conditionalFormatting sqref="AF79">
    <cfRule type="cellIs" dxfId="1081" priority="1123" stopIfTrue="1" operator="lessThan">
      <formula>0</formula>
    </cfRule>
  </conditionalFormatting>
  <conditionalFormatting sqref="AB79:AC79">
    <cfRule type="cellIs" dxfId="1080" priority="1122" stopIfTrue="1" operator="lessThan">
      <formula>0</formula>
    </cfRule>
  </conditionalFormatting>
  <conditionalFormatting sqref="U79">
    <cfRule type="cellIs" dxfId="1079" priority="1121" stopIfTrue="1" operator="lessThan">
      <formula>0</formula>
    </cfRule>
  </conditionalFormatting>
  <conditionalFormatting sqref="AA79">
    <cfRule type="cellIs" dxfId="1078" priority="1120" stopIfTrue="1" operator="lessThan">
      <formula>0</formula>
    </cfRule>
  </conditionalFormatting>
  <conditionalFormatting sqref="AD79">
    <cfRule type="cellIs" dxfId="1077" priority="1119" stopIfTrue="1" operator="lessThan">
      <formula>0</formula>
    </cfRule>
  </conditionalFormatting>
  <conditionalFormatting sqref="AI79:AJ79">
    <cfRule type="cellIs" dxfId="1076" priority="1118" stopIfTrue="1" operator="lessThan">
      <formula>0</formula>
    </cfRule>
  </conditionalFormatting>
  <conditionalFormatting sqref="AH79">
    <cfRule type="cellIs" dxfId="1075" priority="1117" stopIfTrue="1" operator="lessThan">
      <formula>0</formula>
    </cfRule>
  </conditionalFormatting>
  <conditionalFormatting sqref="AO79:AP79">
    <cfRule type="cellIs" dxfId="1074" priority="1116" stopIfTrue="1" operator="lessThan">
      <formula>0</formula>
    </cfRule>
  </conditionalFormatting>
  <conditionalFormatting sqref="AN79">
    <cfRule type="cellIs" dxfId="1073" priority="1115" stopIfTrue="1" operator="lessThan">
      <formula>0</formula>
    </cfRule>
  </conditionalFormatting>
  <conditionalFormatting sqref="J15:M15 M16 J16:J17">
    <cfRule type="cellIs" dxfId="1072" priority="1114" stopIfTrue="1" operator="lessThan">
      <formula>0</formula>
    </cfRule>
  </conditionalFormatting>
  <conditionalFormatting sqref="P103:P106 P108:P111">
    <cfRule type="cellIs" dxfId="1071" priority="1112" stopIfTrue="1" operator="lessThan">
      <formula>0</formula>
    </cfRule>
  </conditionalFormatting>
  <conditionalFormatting sqref="P172 P176:P177">
    <cfRule type="cellIs" dxfId="1070" priority="1111" stopIfTrue="1" operator="lessThan">
      <formula>0</formula>
    </cfRule>
  </conditionalFormatting>
  <conditionalFormatting sqref="P219:P223 P236 P228">
    <cfRule type="cellIs" dxfId="1069" priority="1110" stopIfTrue="1" operator="lessThan">
      <formula>0</formula>
    </cfRule>
  </conditionalFormatting>
  <conditionalFormatting sqref="P79">
    <cfRule type="cellIs" dxfId="1068" priority="1109" stopIfTrue="1" operator="lessThan">
      <formula>0</formula>
    </cfRule>
  </conditionalFormatting>
  <conditionalFormatting sqref="L103:M106 L108:M111">
    <cfRule type="cellIs" dxfId="1067" priority="1108" stopIfTrue="1" operator="lessThan">
      <formula>0</formula>
    </cfRule>
  </conditionalFormatting>
  <conditionalFormatting sqref="L172:M172 L176:M177">
    <cfRule type="cellIs" dxfId="1066" priority="1107" stopIfTrue="1" operator="lessThan">
      <formula>0</formula>
    </cfRule>
  </conditionalFormatting>
  <conditionalFormatting sqref="L219:M223 L236:M236 L228:M228">
    <cfRule type="cellIs" dxfId="1065" priority="1106" stopIfTrue="1" operator="lessThan">
      <formula>0</formula>
    </cfRule>
  </conditionalFormatting>
  <conditionalFormatting sqref="L79:M79">
    <cfRule type="cellIs" dxfId="1064" priority="1105" stopIfTrue="1" operator="lessThan">
      <formula>0</formula>
    </cfRule>
  </conditionalFormatting>
  <conditionalFormatting sqref="AG19">
    <cfRule type="cellIs" dxfId="1063" priority="1103" stopIfTrue="1" operator="lessThan">
      <formula>0</formula>
    </cfRule>
  </conditionalFormatting>
  <conditionalFormatting sqref="M19">
    <cfRule type="cellIs" dxfId="1062" priority="1104" stopIfTrue="1" operator="lessThan">
      <formula>0</formula>
    </cfRule>
  </conditionalFormatting>
  <conditionalFormatting sqref="V23:W23">
    <cfRule type="cellIs" dxfId="1061" priority="1101" stopIfTrue="1" operator="lessThan">
      <formula>0</formula>
    </cfRule>
  </conditionalFormatting>
  <conditionalFormatting sqref="AE23 G23 L23:R23">
    <cfRule type="cellIs" dxfId="1060" priority="1102" stopIfTrue="1" operator="lessThan">
      <formula>0</formula>
    </cfRule>
  </conditionalFormatting>
  <conditionalFormatting sqref="AF23">
    <cfRule type="cellIs" dxfId="1059" priority="1100" stopIfTrue="1" operator="lessThan">
      <formula>0</formula>
    </cfRule>
  </conditionalFormatting>
  <conditionalFormatting sqref="AB23:AC23">
    <cfRule type="cellIs" dxfId="1058" priority="1099" stopIfTrue="1" operator="lessThan">
      <formula>0</formula>
    </cfRule>
  </conditionalFormatting>
  <conditionalFormatting sqref="U23">
    <cfRule type="cellIs" dxfId="1057" priority="1098" stopIfTrue="1" operator="lessThan">
      <formula>0</formula>
    </cfRule>
  </conditionalFormatting>
  <conditionalFormatting sqref="AA23">
    <cfRule type="cellIs" dxfId="1056" priority="1097" stopIfTrue="1" operator="lessThan">
      <formula>0</formula>
    </cfRule>
  </conditionalFormatting>
  <conditionalFormatting sqref="AD23">
    <cfRule type="cellIs" dxfId="1055" priority="1096" stopIfTrue="1" operator="lessThan">
      <formula>0</formula>
    </cfRule>
  </conditionalFormatting>
  <conditionalFormatting sqref="AO23:AP23">
    <cfRule type="cellIs" dxfId="1054" priority="1095" stopIfTrue="1" operator="lessThan">
      <formula>0</formula>
    </cfRule>
  </conditionalFormatting>
  <conditionalFormatting sqref="AN23">
    <cfRule type="cellIs" dxfId="1053" priority="1094" stopIfTrue="1" operator="lessThan">
      <formula>0</formula>
    </cfRule>
  </conditionalFormatting>
  <conditionalFormatting sqref="V25:W25">
    <cfRule type="cellIs" dxfId="1052" priority="1092" stopIfTrue="1" operator="lessThan">
      <formula>0</formula>
    </cfRule>
  </conditionalFormatting>
  <conditionalFormatting sqref="AE25 G25 L25:R25">
    <cfRule type="cellIs" dxfId="1051" priority="1093" stopIfTrue="1" operator="lessThan">
      <formula>0</formula>
    </cfRule>
  </conditionalFormatting>
  <conditionalFormatting sqref="AB25:AC25">
    <cfRule type="cellIs" dxfId="1050" priority="1091" stopIfTrue="1" operator="lessThan">
      <formula>0</formula>
    </cfRule>
  </conditionalFormatting>
  <conditionalFormatting sqref="U25">
    <cfRule type="cellIs" dxfId="1049" priority="1090" stopIfTrue="1" operator="lessThan">
      <formula>0</formula>
    </cfRule>
  </conditionalFormatting>
  <conditionalFormatting sqref="AA25">
    <cfRule type="cellIs" dxfId="1048" priority="1089" stopIfTrue="1" operator="lessThan">
      <formula>0</formula>
    </cfRule>
  </conditionalFormatting>
  <conditionalFormatting sqref="AD25">
    <cfRule type="cellIs" dxfId="1047" priority="1088" stopIfTrue="1" operator="lessThan">
      <formula>0</formula>
    </cfRule>
  </conditionalFormatting>
  <conditionalFormatting sqref="AO25:AP25">
    <cfRule type="cellIs" dxfId="1046" priority="1087" stopIfTrue="1" operator="lessThan">
      <formula>0</formula>
    </cfRule>
  </conditionalFormatting>
  <conditionalFormatting sqref="AN25">
    <cfRule type="cellIs" dxfId="1045" priority="1086" stopIfTrue="1" operator="lessThan">
      <formula>0</formula>
    </cfRule>
  </conditionalFormatting>
  <conditionalFormatting sqref="AG44:AG45">
    <cfRule type="cellIs" dxfId="1044" priority="1084" stopIfTrue="1" operator="lessThan">
      <formula>0</formula>
    </cfRule>
  </conditionalFormatting>
  <conditionalFormatting sqref="M44:M45">
    <cfRule type="cellIs" dxfId="1043" priority="1085" stopIfTrue="1" operator="lessThan">
      <formula>0</formula>
    </cfRule>
  </conditionalFormatting>
  <conditionalFormatting sqref="AG51">
    <cfRule type="cellIs" dxfId="1042" priority="1080" stopIfTrue="1" operator="lessThan">
      <formula>0</formula>
    </cfRule>
  </conditionalFormatting>
  <conditionalFormatting sqref="M51">
    <cfRule type="cellIs" dxfId="1041" priority="1081" stopIfTrue="1" operator="lessThan">
      <formula>0</formula>
    </cfRule>
  </conditionalFormatting>
  <conditionalFormatting sqref="AG58">
    <cfRule type="cellIs" dxfId="1040" priority="1078" stopIfTrue="1" operator="lessThan">
      <formula>0</formula>
    </cfRule>
  </conditionalFormatting>
  <conditionalFormatting sqref="M58">
    <cfRule type="cellIs" dxfId="1039" priority="1079" stopIfTrue="1" operator="lessThan">
      <formula>0</formula>
    </cfRule>
  </conditionalFormatting>
  <conditionalFormatting sqref="AG46">
    <cfRule type="cellIs" dxfId="1038" priority="1082" stopIfTrue="1" operator="lessThan">
      <formula>0</formula>
    </cfRule>
  </conditionalFormatting>
  <conditionalFormatting sqref="M46">
    <cfRule type="cellIs" dxfId="1037" priority="1083" stopIfTrue="1" operator="lessThan">
      <formula>0</formula>
    </cfRule>
  </conditionalFormatting>
  <conditionalFormatting sqref="AF56 V56:Z56 AB56:AC56 S56:T56 AK56:AP56">
    <cfRule type="cellIs" dxfId="1036" priority="1076" stopIfTrue="1" operator="lessThan">
      <formula>0</formula>
    </cfRule>
  </conditionalFormatting>
  <conditionalFormatting sqref="AA56 G56 AD56:AE56 U56 L56:R56">
    <cfRule type="cellIs" dxfId="1035" priority="1077" stopIfTrue="1" operator="lessThan">
      <formula>0</formula>
    </cfRule>
  </conditionalFormatting>
  <conditionalFormatting sqref="S60:T60 AF60 AB60:AC60">
    <cfRule type="cellIs" dxfId="1034" priority="1074" stopIfTrue="1" operator="lessThan">
      <formula>0</formula>
    </cfRule>
  </conditionalFormatting>
  <conditionalFormatting sqref="G60 AD60:AE60 AA60 L60:Q60">
    <cfRule type="cellIs" dxfId="1033" priority="1075" stopIfTrue="1" operator="lessThan">
      <formula>0</formula>
    </cfRule>
  </conditionalFormatting>
  <conditionalFormatting sqref="AN60:AP60 V60:Z60">
    <cfRule type="cellIs" dxfId="1032" priority="1073" stopIfTrue="1" operator="lessThan">
      <formula>0</formula>
    </cfRule>
  </conditionalFormatting>
  <conditionalFormatting sqref="R60">
    <cfRule type="cellIs" dxfId="1031" priority="1072" stopIfTrue="1" operator="lessThan">
      <formula>0</formula>
    </cfRule>
  </conditionalFormatting>
  <conditionalFormatting sqref="S66:T66 AF66 AB66:AC66">
    <cfRule type="cellIs" dxfId="1030" priority="1070" stopIfTrue="1" operator="lessThan">
      <formula>0</formula>
    </cfRule>
  </conditionalFormatting>
  <conditionalFormatting sqref="G66 AD66:AE66 AA66 L66:Q66">
    <cfRule type="cellIs" dxfId="1029" priority="1071" stopIfTrue="1" operator="lessThan">
      <formula>0</formula>
    </cfRule>
  </conditionalFormatting>
  <conditionalFormatting sqref="AN66:AP66 V66:Z66">
    <cfRule type="cellIs" dxfId="1028" priority="1069" stopIfTrue="1" operator="lessThan">
      <formula>0</formula>
    </cfRule>
  </conditionalFormatting>
  <conditionalFormatting sqref="R66">
    <cfRule type="cellIs" dxfId="1027" priority="1068" stopIfTrue="1" operator="lessThan">
      <formula>0</formula>
    </cfRule>
  </conditionalFormatting>
  <conditionalFormatting sqref="S67:T68 AF67:AF68 AB67:AC68">
    <cfRule type="cellIs" dxfId="1026" priority="1066" stopIfTrue="1" operator="lessThan">
      <formula>0</formula>
    </cfRule>
  </conditionalFormatting>
  <conditionalFormatting sqref="G67:G68 AD67:AE68 AA67:AA68 L67:Q68">
    <cfRule type="cellIs" dxfId="1025" priority="1067" stopIfTrue="1" operator="lessThan">
      <formula>0</formula>
    </cfRule>
  </conditionalFormatting>
  <conditionalFormatting sqref="AN67:AP68 V67:Z68">
    <cfRule type="cellIs" dxfId="1024" priority="1065" stopIfTrue="1" operator="lessThan">
      <formula>0</formula>
    </cfRule>
  </conditionalFormatting>
  <conditionalFormatting sqref="R67:R68">
    <cfRule type="cellIs" dxfId="1023" priority="1064" stopIfTrue="1" operator="lessThan">
      <formula>0</formula>
    </cfRule>
  </conditionalFormatting>
  <conditionalFormatting sqref="AD93">
    <cfRule type="cellIs" dxfId="1022" priority="1054" stopIfTrue="1" operator="lessThan">
      <formula>0</formula>
    </cfRule>
  </conditionalFormatting>
  <conditionalFormatting sqref="AG72">
    <cfRule type="cellIs" dxfId="1021" priority="1062" stopIfTrue="1" operator="lessThan">
      <formula>0</formula>
    </cfRule>
  </conditionalFormatting>
  <conditionalFormatting sqref="M72">
    <cfRule type="cellIs" dxfId="1020" priority="1063" stopIfTrue="1" operator="lessThan">
      <formula>0</formula>
    </cfRule>
  </conditionalFormatting>
  <conditionalFormatting sqref="G93 Q93:R93">
    <cfRule type="cellIs" dxfId="1019" priority="1061" stopIfTrue="1" operator="lessThan">
      <formula>0</formula>
    </cfRule>
  </conditionalFormatting>
  <conditionalFormatting sqref="V93:Z93 S93:T93">
    <cfRule type="cellIs" dxfId="1018" priority="1059" stopIfTrue="1" operator="lessThan">
      <formula>0</formula>
    </cfRule>
  </conditionalFormatting>
  <conditionalFormatting sqref="AE93 N93:O93">
    <cfRule type="cellIs" dxfId="1017" priority="1060" stopIfTrue="1" operator="lessThan">
      <formula>0</formula>
    </cfRule>
  </conditionalFormatting>
  <conditionalFormatting sqref="AF93">
    <cfRule type="cellIs" dxfId="1016" priority="1058" stopIfTrue="1" operator="lessThan">
      <formula>0</formula>
    </cfRule>
  </conditionalFormatting>
  <conditionalFormatting sqref="AB93:AC93">
    <cfRule type="cellIs" dxfId="1015" priority="1057" stopIfTrue="1" operator="lessThan">
      <formula>0</formula>
    </cfRule>
  </conditionalFormatting>
  <conditionalFormatting sqref="U93">
    <cfRule type="cellIs" dxfId="1014" priority="1056" stopIfTrue="1" operator="lessThan">
      <formula>0</formula>
    </cfRule>
  </conditionalFormatting>
  <conditionalFormatting sqref="AA93">
    <cfRule type="cellIs" dxfId="1013" priority="1055" stopIfTrue="1" operator="lessThan">
      <formula>0</formula>
    </cfRule>
  </conditionalFormatting>
  <conditionalFormatting sqref="AO93:AP93">
    <cfRule type="cellIs" dxfId="1012" priority="1053" stopIfTrue="1" operator="lessThan">
      <formula>0</formula>
    </cfRule>
  </conditionalFormatting>
  <conditionalFormatting sqref="AN93">
    <cfRule type="cellIs" dxfId="1011" priority="1052" stopIfTrue="1" operator="lessThan">
      <formula>0</formula>
    </cfRule>
  </conditionalFormatting>
  <conditionalFormatting sqref="P93">
    <cfRule type="cellIs" dxfId="1010" priority="1051" stopIfTrue="1" operator="lessThan">
      <formula>0</formula>
    </cfRule>
  </conditionalFormatting>
  <conditionalFormatting sqref="L93:M93">
    <cfRule type="cellIs" dxfId="1009" priority="1050" stopIfTrue="1" operator="lessThan">
      <formula>0</formula>
    </cfRule>
  </conditionalFormatting>
  <conditionalFormatting sqref="AG80">
    <cfRule type="cellIs" dxfId="1008" priority="1048" stopIfTrue="1" operator="lessThan">
      <formula>0</formula>
    </cfRule>
  </conditionalFormatting>
  <conditionalFormatting sqref="M80">
    <cfRule type="cellIs" dxfId="1007" priority="1049" stopIfTrue="1" operator="lessThan">
      <formula>0</formula>
    </cfRule>
  </conditionalFormatting>
  <conditionalFormatting sqref="AG91">
    <cfRule type="cellIs" dxfId="1006" priority="1046" stopIfTrue="1" operator="lessThan">
      <formula>0</formula>
    </cfRule>
  </conditionalFormatting>
  <conditionalFormatting sqref="M91">
    <cfRule type="cellIs" dxfId="1005" priority="1047" stopIfTrue="1" operator="lessThan">
      <formula>0</formula>
    </cfRule>
  </conditionalFormatting>
  <conditionalFormatting sqref="R100:AD101">
    <cfRule type="cellIs" dxfId="1004" priority="1043" stopIfTrue="1" operator="lessThan">
      <formula>0</formula>
    </cfRule>
  </conditionalFormatting>
  <conditionalFormatting sqref="Q100:AG101">
    <cfRule type="cellIs" dxfId="1003" priority="1044" stopIfTrue="1" operator="lessThan">
      <formula>0</formula>
    </cfRule>
  </conditionalFormatting>
  <conditionalFormatting sqref="AD100:AF101 L100:P101">
    <cfRule type="cellIs" dxfId="1002" priority="1045" stopIfTrue="1" operator="lessThan">
      <formula>0</formula>
    </cfRule>
  </conditionalFormatting>
  <conditionalFormatting sqref="AG102">
    <cfRule type="cellIs" dxfId="1001" priority="1041" stopIfTrue="1" operator="lessThan">
      <formula>0</formula>
    </cfRule>
  </conditionalFormatting>
  <conditionalFormatting sqref="M102">
    <cfRule type="cellIs" dxfId="1000" priority="1042" stopIfTrue="1" operator="lessThan">
      <formula>0</formula>
    </cfRule>
  </conditionalFormatting>
  <conditionalFormatting sqref="U116">
    <cfRule type="cellIs" dxfId="999" priority="1035" stopIfTrue="1" operator="lessThan">
      <formula>0</formula>
    </cfRule>
  </conditionalFormatting>
  <conditionalFormatting sqref="AA116">
    <cfRule type="cellIs" dxfId="998" priority="1034" stopIfTrue="1" operator="lessThan">
      <formula>0</formula>
    </cfRule>
  </conditionalFormatting>
  <conditionalFormatting sqref="G116 Q116:R116">
    <cfRule type="cellIs" dxfId="997" priority="1040" stopIfTrue="1" operator="lessThan">
      <formula>0</formula>
    </cfRule>
  </conditionalFormatting>
  <conditionalFormatting sqref="V116:Z116 S116:T116">
    <cfRule type="cellIs" dxfId="996" priority="1038" stopIfTrue="1" operator="lessThan">
      <formula>0</formula>
    </cfRule>
  </conditionalFormatting>
  <conditionalFormatting sqref="AE116 N116:O116">
    <cfRule type="cellIs" dxfId="995" priority="1039" stopIfTrue="1" operator="lessThan">
      <formula>0</formula>
    </cfRule>
  </conditionalFormatting>
  <conditionalFormatting sqref="AF116">
    <cfRule type="cellIs" dxfId="994" priority="1037" stopIfTrue="1" operator="lessThan">
      <formula>0</formula>
    </cfRule>
  </conditionalFormatting>
  <conditionalFormatting sqref="AB116:AC116">
    <cfRule type="cellIs" dxfId="993" priority="1036" stopIfTrue="1" operator="lessThan">
      <formula>0</formula>
    </cfRule>
  </conditionalFormatting>
  <conditionalFormatting sqref="AD116">
    <cfRule type="cellIs" dxfId="992" priority="1033" stopIfTrue="1" operator="lessThan">
      <formula>0</formula>
    </cfRule>
  </conditionalFormatting>
  <conditionalFormatting sqref="AO116:AP116">
    <cfRule type="cellIs" dxfId="991" priority="1032" stopIfTrue="1" operator="lessThan">
      <formula>0</formula>
    </cfRule>
  </conditionalFormatting>
  <conditionalFormatting sqref="AN116">
    <cfRule type="cellIs" dxfId="990" priority="1031" stopIfTrue="1" operator="lessThan">
      <formula>0</formula>
    </cfRule>
  </conditionalFormatting>
  <conditionalFormatting sqref="P116">
    <cfRule type="cellIs" dxfId="989" priority="1030" stopIfTrue="1" operator="lessThan">
      <formula>0</formula>
    </cfRule>
  </conditionalFormatting>
  <conditionalFormatting sqref="L116:M116">
    <cfRule type="cellIs" dxfId="988" priority="1029" stopIfTrue="1" operator="lessThan">
      <formula>0</formula>
    </cfRule>
  </conditionalFormatting>
  <conditionalFormatting sqref="AG115">
    <cfRule type="cellIs" dxfId="987" priority="1027" stopIfTrue="1" operator="lessThan">
      <formula>0</formula>
    </cfRule>
  </conditionalFormatting>
  <conditionalFormatting sqref="M115">
    <cfRule type="cellIs" dxfId="986" priority="1028" stopIfTrue="1" operator="lessThan">
      <formula>0</formula>
    </cfRule>
  </conditionalFormatting>
  <conditionalFormatting sqref="Q145:R145 G145:I145">
    <cfRule type="cellIs" dxfId="985" priority="1021" stopIfTrue="1" operator="lessThan">
      <formula>0</formula>
    </cfRule>
  </conditionalFormatting>
  <conditionalFormatting sqref="R122:AD123">
    <cfRule type="cellIs" dxfId="984" priority="1024" stopIfTrue="1" operator="lessThan">
      <formula>0</formula>
    </cfRule>
  </conditionalFormatting>
  <conditionalFormatting sqref="Q122:AG123">
    <cfRule type="cellIs" dxfId="983" priority="1025" stopIfTrue="1" operator="lessThan">
      <formula>0</formula>
    </cfRule>
  </conditionalFormatting>
  <conditionalFormatting sqref="AD122:AF123 L122:P123">
    <cfRule type="cellIs" dxfId="982" priority="1026" stopIfTrue="1" operator="lessThan">
      <formula>0</formula>
    </cfRule>
  </conditionalFormatting>
  <conditionalFormatting sqref="AG124">
    <cfRule type="cellIs" dxfId="981" priority="1022" stopIfTrue="1" operator="lessThan">
      <formula>0</formula>
    </cfRule>
  </conditionalFormatting>
  <conditionalFormatting sqref="M124">
    <cfRule type="cellIs" dxfId="980" priority="1023" stopIfTrue="1" operator="lessThan">
      <formula>0</formula>
    </cfRule>
  </conditionalFormatting>
  <conditionalFormatting sqref="AI145:AJ145">
    <cfRule type="cellIs" dxfId="979" priority="1012" stopIfTrue="1" operator="lessThan">
      <formula>0</formula>
    </cfRule>
  </conditionalFormatting>
  <conditionalFormatting sqref="AK145:AM145 S145:T145 V145:Z145">
    <cfRule type="cellIs" dxfId="978" priority="1019" stopIfTrue="1" operator="lessThan">
      <formula>0</formula>
    </cfRule>
  </conditionalFormatting>
  <conditionalFormatting sqref="N145:O145 AE145">
    <cfRule type="cellIs" dxfId="977" priority="1020" stopIfTrue="1" operator="lessThan">
      <formula>0</formula>
    </cfRule>
  </conditionalFormatting>
  <conditionalFormatting sqref="AG145">
    <cfRule type="cellIs" dxfId="976" priority="1018" stopIfTrue="1" operator="lessThan">
      <formula>0</formula>
    </cfRule>
  </conditionalFormatting>
  <conditionalFormatting sqref="AF145">
    <cfRule type="cellIs" dxfId="975" priority="1017" stopIfTrue="1" operator="lessThan">
      <formula>0</formula>
    </cfRule>
  </conditionalFormatting>
  <conditionalFormatting sqref="AB145:AC145">
    <cfRule type="cellIs" dxfId="974" priority="1016" stopIfTrue="1" operator="lessThan">
      <formula>0</formula>
    </cfRule>
  </conditionalFormatting>
  <conditionalFormatting sqref="U145">
    <cfRule type="cellIs" dxfId="973" priority="1015" stopIfTrue="1" operator="lessThan">
      <formula>0</formula>
    </cfRule>
  </conditionalFormatting>
  <conditionalFormatting sqref="AA145">
    <cfRule type="cellIs" dxfId="972" priority="1014" stopIfTrue="1" operator="lessThan">
      <formula>0</formula>
    </cfRule>
  </conditionalFormatting>
  <conditionalFormatting sqref="AD145">
    <cfRule type="cellIs" dxfId="971" priority="1013" stopIfTrue="1" operator="lessThan">
      <formula>0</formula>
    </cfRule>
  </conditionalFormatting>
  <conditionalFormatting sqref="AH145">
    <cfRule type="cellIs" dxfId="970" priority="1011" stopIfTrue="1" operator="lessThan">
      <formula>0</formula>
    </cfRule>
  </conditionalFormatting>
  <conditionalFormatting sqref="AO145:AP145">
    <cfRule type="cellIs" dxfId="969" priority="1010" stopIfTrue="1" operator="lessThan">
      <formula>0</formula>
    </cfRule>
  </conditionalFormatting>
  <conditionalFormatting sqref="AN145">
    <cfRule type="cellIs" dxfId="968" priority="1009" stopIfTrue="1" operator="lessThan">
      <formula>0</formula>
    </cfRule>
  </conditionalFormatting>
  <conditionalFormatting sqref="P145">
    <cfRule type="cellIs" dxfId="967" priority="1008" stopIfTrue="1" operator="lessThan">
      <formula>0</formula>
    </cfRule>
  </conditionalFormatting>
  <conditionalFormatting sqref="L145:M145">
    <cfRule type="cellIs" dxfId="966" priority="1007" stopIfTrue="1" operator="lessThan">
      <formula>0</formula>
    </cfRule>
  </conditionalFormatting>
  <conditionalFormatting sqref="AG136">
    <cfRule type="cellIs" dxfId="965" priority="1005" stopIfTrue="1" operator="lessThan">
      <formula>0</formula>
    </cfRule>
  </conditionalFormatting>
  <conditionalFormatting sqref="M136">
    <cfRule type="cellIs" dxfId="964" priority="1006" stopIfTrue="1" operator="lessThan">
      <formula>0</formula>
    </cfRule>
  </conditionalFormatting>
  <conditionalFormatting sqref="Q146:AG147">
    <cfRule type="cellIs" dxfId="963" priority="1003" stopIfTrue="1" operator="lessThan">
      <formula>0</formula>
    </cfRule>
  </conditionalFormatting>
  <conditionalFormatting sqref="R146:AD147">
    <cfRule type="cellIs" dxfId="962" priority="1002" stopIfTrue="1" operator="lessThan">
      <formula>0</formula>
    </cfRule>
  </conditionalFormatting>
  <conditionalFormatting sqref="AD146:AF147 L146:P147">
    <cfRule type="cellIs" dxfId="961" priority="1004" stopIfTrue="1" operator="lessThan">
      <formula>0</formula>
    </cfRule>
  </conditionalFormatting>
  <conditionalFormatting sqref="AG159">
    <cfRule type="cellIs" dxfId="960" priority="995" stopIfTrue="1" operator="lessThan">
      <formula>0</formula>
    </cfRule>
  </conditionalFormatting>
  <conditionalFormatting sqref="R153:AD154">
    <cfRule type="cellIs" dxfId="959" priority="999" stopIfTrue="1" operator="lessThan">
      <formula>0</formula>
    </cfRule>
  </conditionalFormatting>
  <conditionalFormatting sqref="Q153:AG154">
    <cfRule type="cellIs" dxfId="958" priority="1000" stopIfTrue="1" operator="lessThan">
      <formula>0</formula>
    </cfRule>
  </conditionalFormatting>
  <conditionalFormatting sqref="AD153:AF154 L153:P154">
    <cfRule type="cellIs" dxfId="957" priority="1001" stopIfTrue="1" operator="lessThan">
      <formula>0</formula>
    </cfRule>
  </conditionalFormatting>
  <conditionalFormatting sqref="AG155">
    <cfRule type="cellIs" dxfId="956" priority="997" stopIfTrue="1" operator="lessThan">
      <formula>0</formula>
    </cfRule>
  </conditionalFormatting>
  <conditionalFormatting sqref="M155">
    <cfRule type="cellIs" dxfId="955" priority="998" stopIfTrue="1" operator="lessThan">
      <formula>0</formula>
    </cfRule>
  </conditionalFormatting>
  <conditionalFormatting sqref="M159">
    <cfRule type="cellIs" dxfId="954" priority="996" stopIfTrue="1" operator="lessThan">
      <formula>0</formula>
    </cfRule>
  </conditionalFormatting>
  <conditionalFormatting sqref="R168:AD169">
    <cfRule type="cellIs" dxfId="953" priority="992" stopIfTrue="1" operator="lessThan">
      <formula>0</formula>
    </cfRule>
  </conditionalFormatting>
  <conditionalFormatting sqref="Q168:AG169">
    <cfRule type="cellIs" dxfId="952" priority="993" stopIfTrue="1" operator="lessThan">
      <formula>0</formula>
    </cfRule>
  </conditionalFormatting>
  <conditionalFormatting sqref="AD168:AF169 L168:P169">
    <cfRule type="cellIs" dxfId="951" priority="994" stopIfTrue="1" operator="lessThan">
      <formula>0</formula>
    </cfRule>
  </conditionalFormatting>
  <conditionalFormatting sqref="V149:Z149 S149:T149 AF149 AB149:AC149 AO149:AP149">
    <cfRule type="cellIs" dxfId="950" priority="990" stopIfTrue="1" operator="lessThan">
      <formula>0</formula>
    </cfRule>
  </conditionalFormatting>
  <conditionalFormatting sqref="U149 AA149 AD149:AE149 AN149 G149 L149:R149">
    <cfRule type="cellIs" dxfId="949" priority="991" stopIfTrue="1" operator="lessThan">
      <formula>0</formula>
    </cfRule>
  </conditionalFormatting>
  <conditionalFormatting sqref="V151:Z151 S151:T151 AF151 AB151:AC151 AO151:AP151">
    <cfRule type="cellIs" dxfId="948" priority="988" stopIfTrue="1" operator="lessThan">
      <formula>0</formula>
    </cfRule>
  </conditionalFormatting>
  <conditionalFormatting sqref="U151 AA151 AD151:AE151 AN151 G151 L151:R151">
    <cfRule type="cellIs" dxfId="947" priority="989" stopIfTrue="1" operator="lessThan">
      <formula>0</formula>
    </cfRule>
  </conditionalFormatting>
  <conditionalFormatting sqref="Q174:R175 G174:I174 G175 H172:I172 H175:I177">
    <cfRule type="cellIs" dxfId="946" priority="987" stopIfTrue="1" operator="lessThan">
      <formula>0</formula>
    </cfRule>
  </conditionalFormatting>
  <conditionalFormatting sqref="AB174:AC175">
    <cfRule type="cellIs" dxfId="945" priority="983" stopIfTrue="1" operator="lessThan">
      <formula>0</formula>
    </cfRule>
  </conditionalFormatting>
  <conditionalFormatting sqref="S174:T175 V174:Z175">
    <cfRule type="cellIs" dxfId="944" priority="985" stopIfTrue="1" operator="lessThan">
      <formula>0</formula>
    </cfRule>
  </conditionalFormatting>
  <conditionalFormatting sqref="N174:O175 AE174:AE175">
    <cfRule type="cellIs" dxfId="943" priority="986" stopIfTrue="1" operator="lessThan">
      <formula>0</formula>
    </cfRule>
  </conditionalFormatting>
  <conditionalFormatting sqref="AF174:AF175">
    <cfRule type="cellIs" dxfId="942" priority="984" stopIfTrue="1" operator="lessThan">
      <formula>0</formula>
    </cfRule>
  </conditionalFormatting>
  <conditionalFormatting sqref="U174:U175">
    <cfRule type="cellIs" dxfId="941" priority="982" stopIfTrue="1" operator="lessThan">
      <formula>0</formula>
    </cfRule>
  </conditionalFormatting>
  <conditionalFormatting sqref="AA174:AA175">
    <cfRule type="cellIs" dxfId="940" priority="981" stopIfTrue="1" operator="lessThan">
      <formula>0</formula>
    </cfRule>
  </conditionalFormatting>
  <conditionalFormatting sqref="AD174:AD175">
    <cfRule type="cellIs" dxfId="939" priority="980" stopIfTrue="1" operator="lessThan">
      <formula>0</formula>
    </cfRule>
  </conditionalFormatting>
  <conditionalFormatting sqref="AO174:AP175">
    <cfRule type="cellIs" dxfId="938" priority="979" stopIfTrue="1" operator="lessThan">
      <formula>0</formula>
    </cfRule>
  </conditionalFormatting>
  <conditionalFormatting sqref="AN174:AN175">
    <cfRule type="cellIs" dxfId="937" priority="978" stopIfTrue="1" operator="lessThan">
      <formula>0</formula>
    </cfRule>
  </conditionalFormatting>
  <conditionalFormatting sqref="P174:P175">
    <cfRule type="cellIs" dxfId="936" priority="977" stopIfTrue="1" operator="lessThan">
      <formula>0</formula>
    </cfRule>
  </conditionalFormatting>
  <conditionalFormatting sqref="L174:M175">
    <cfRule type="cellIs" dxfId="935" priority="976" stopIfTrue="1" operator="lessThan">
      <formula>0</formula>
    </cfRule>
  </conditionalFormatting>
  <conditionalFormatting sqref="Q193:AG194">
    <cfRule type="cellIs" dxfId="934" priority="974" stopIfTrue="1" operator="lessThan">
      <formula>0</formula>
    </cfRule>
  </conditionalFormatting>
  <conditionalFormatting sqref="R193:AD194">
    <cfRule type="cellIs" dxfId="933" priority="973" stopIfTrue="1" operator="lessThan">
      <formula>0</formula>
    </cfRule>
  </conditionalFormatting>
  <conditionalFormatting sqref="AD193:AF194 L193:P194">
    <cfRule type="cellIs" dxfId="932" priority="975" stopIfTrue="1" operator="lessThan">
      <formula>0</formula>
    </cfRule>
  </conditionalFormatting>
  <conditionalFormatting sqref="R217:AD218">
    <cfRule type="cellIs" dxfId="931" priority="970" stopIfTrue="1" operator="lessThan">
      <formula>0</formula>
    </cfRule>
  </conditionalFormatting>
  <conditionalFormatting sqref="Q217:AG218">
    <cfRule type="cellIs" dxfId="930" priority="971" stopIfTrue="1" operator="lessThan">
      <formula>0</formula>
    </cfRule>
  </conditionalFormatting>
  <conditionalFormatting sqref="AD217:AF218 L217:P218">
    <cfRule type="cellIs" dxfId="929" priority="972" stopIfTrue="1" operator="lessThan">
      <formula>0</formula>
    </cfRule>
  </conditionalFormatting>
  <conditionalFormatting sqref="C47:C49">
    <cfRule type="cellIs" dxfId="928" priority="969" stopIfTrue="1" operator="lessThan">
      <formula>0</formula>
    </cfRule>
  </conditionalFormatting>
  <conditionalFormatting sqref="C82:C84">
    <cfRule type="cellIs" dxfId="927" priority="968" stopIfTrue="1" operator="lessThan">
      <formula>0</formula>
    </cfRule>
  </conditionalFormatting>
  <conditionalFormatting sqref="C103:C106 C108:C112">
    <cfRule type="cellIs" dxfId="926" priority="966" stopIfTrue="1" operator="lessThan">
      <formula>0</formula>
    </cfRule>
  </conditionalFormatting>
  <conditionalFormatting sqref="C125 C134">
    <cfRule type="cellIs" dxfId="925" priority="965" stopIfTrue="1" operator="lessThan">
      <formula>0</formula>
    </cfRule>
  </conditionalFormatting>
  <conditionalFormatting sqref="C137 C141">
    <cfRule type="cellIs" dxfId="924" priority="964" stopIfTrue="1" operator="lessThan">
      <formula>0</formula>
    </cfRule>
  </conditionalFormatting>
  <conditionalFormatting sqref="X21:Z21 X25:Z25 X23:Z23">
    <cfRule type="cellIs" dxfId="923" priority="963" stopIfTrue="1" operator="lessThan">
      <formula>0</formula>
    </cfRule>
  </conditionalFormatting>
  <conditionalFormatting sqref="X47:Z49">
    <cfRule type="cellIs" dxfId="922" priority="962" stopIfTrue="1" operator="lessThan">
      <formula>0</formula>
    </cfRule>
  </conditionalFormatting>
  <conditionalFormatting sqref="AG47:AG49">
    <cfRule type="cellIs" dxfId="921" priority="961" stopIfTrue="1" operator="lessThan">
      <formula>0</formula>
    </cfRule>
  </conditionalFormatting>
  <conditionalFormatting sqref="AG82 AG84">
    <cfRule type="cellIs" dxfId="920" priority="960" stopIfTrue="1" operator="lessThan">
      <formula>0</formula>
    </cfRule>
  </conditionalFormatting>
  <conditionalFormatting sqref="AG219:AG223 AG236 AG228">
    <cfRule type="cellIs" dxfId="919" priority="955" stopIfTrue="1" operator="lessThan">
      <formula>0</formula>
    </cfRule>
  </conditionalFormatting>
  <conditionalFormatting sqref="AG103:AG106 AG108:AG112">
    <cfRule type="cellIs" dxfId="918" priority="958" stopIfTrue="1" operator="lessThan">
      <formula>0</formula>
    </cfRule>
  </conditionalFormatting>
  <conditionalFormatting sqref="AG125 AG134">
    <cfRule type="cellIs" dxfId="917" priority="957" stopIfTrue="1" operator="lessThan">
      <formula>0</formula>
    </cfRule>
  </conditionalFormatting>
  <conditionalFormatting sqref="AG137 AG141">
    <cfRule type="cellIs" dxfId="916" priority="956" stopIfTrue="1" operator="lessThan">
      <formula>0</formula>
    </cfRule>
  </conditionalFormatting>
  <conditionalFormatting sqref="AK82:AM82 AK84:AM84">
    <cfRule type="cellIs" dxfId="915" priority="954" stopIfTrue="1" operator="lessThan">
      <formula>0</formula>
    </cfRule>
  </conditionalFormatting>
  <conditionalFormatting sqref="AK103:AM106 AK108:AM112">
    <cfRule type="cellIs" dxfId="914" priority="952" stopIfTrue="1" operator="lessThan">
      <formula>0</formula>
    </cfRule>
  </conditionalFormatting>
  <conditionalFormatting sqref="AK125:AM125 AK134:AM134">
    <cfRule type="cellIs" dxfId="913" priority="951" stopIfTrue="1" operator="lessThan">
      <formula>0</formula>
    </cfRule>
  </conditionalFormatting>
  <conditionalFormatting sqref="AK137:AM137 AK141:AM141">
    <cfRule type="cellIs" dxfId="912" priority="950" stopIfTrue="1" operator="lessThan">
      <formula>0</formula>
    </cfRule>
  </conditionalFormatting>
  <conditionalFormatting sqref="AK219:AM223 AK236:AM236 AK228:AM228">
    <cfRule type="cellIs" dxfId="911" priority="949" stopIfTrue="1" operator="lessThan">
      <formula>0</formula>
    </cfRule>
  </conditionalFormatting>
  <conditionalFormatting sqref="AH20:AM20">
    <cfRule type="cellIs" dxfId="910" priority="948" stopIfTrue="1" operator="lessThan">
      <formula>0</formula>
    </cfRule>
  </conditionalFormatting>
  <conditionalFormatting sqref="AN20:AP20">
    <cfRule type="cellIs" dxfId="909" priority="947" stopIfTrue="1" operator="lessThan">
      <formula>0</formula>
    </cfRule>
  </conditionalFormatting>
  <conditionalFormatting sqref="AH18:AM18">
    <cfRule type="cellIs" dxfId="908" priority="946" stopIfTrue="1" operator="lessThan">
      <formula>0</formula>
    </cfRule>
  </conditionalFormatting>
  <conditionalFormatting sqref="AN18:AP18">
    <cfRule type="cellIs" dxfId="907" priority="945" stopIfTrue="1" operator="lessThan">
      <formula>0</formula>
    </cfRule>
  </conditionalFormatting>
  <conditionalFormatting sqref="AO15:AP15">
    <cfRule type="cellIs" dxfId="906" priority="944" stopIfTrue="1" operator="lessThan">
      <formula>0</formula>
    </cfRule>
  </conditionalFormatting>
  <conditionalFormatting sqref="AN15">
    <cfRule type="cellIs" dxfId="905" priority="943" stopIfTrue="1" operator="lessThan">
      <formula>0</formula>
    </cfRule>
  </conditionalFormatting>
  <conditionalFormatting sqref="AO16:AP16">
    <cfRule type="cellIs" dxfId="904" priority="942" stopIfTrue="1" operator="lessThan">
      <formula>0</formula>
    </cfRule>
  </conditionalFormatting>
  <conditionalFormatting sqref="AN16">
    <cfRule type="cellIs" dxfId="903" priority="941" stopIfTrue="1" operator="lessThan">
      <formula>0</formula>
    </cfRule>
  </conditionalFormatting>
  <conditionalFormatting sqref="P16">
    <cfRule type="cellIs" dxfId="902" priority="940" stopIfTrue="1" operator="lessThan">
      <formula>0</formula>
    </cfRule>
  </conditionalFormatting>
  <conditionalFormatting sqref="Q16">
    <cfRule type="cellIs" dxfId="901" priority="939" stopIfTrue="1" operator="lessThan">
      <formula>0</formula>
    </cfRule>
  </conditionalFormatting>
  <conditionalFormatting sqref="AK15:AM15">
    <cfRule type="cellIs" dxfId="900" priority="938" stopIfTrue="1" operator="lessThan">
      <formula>0</formula>
    </cfRule>
  </conditionalFormatting>
  <conditionalFormatting sqref="AK16:AM16">
    <cfRule type="cellIs" dxfId="899" priority="937" stopIfTrue="1" operator="lessThan">
      <formula>0</formula>
    </cfRule>
  </conditionalFormatting>
  <conditionalFormatting sqref="AF190:AG191 V190:Z191 S190:T191 AB190:AC191 AK190:AM191 AO190:AP191">
    <cfRule type="cellIs" dxfId="898" priority="935" stopIfTrue="1" operator="lessThan">
      <formula>0</formula>
    </cfRule>
  </conditionalFormatting>
  <conditionalFormatting sqref="C190:C191 U190:U191 AA190:AA191 AD190:AE191 AN190:AN191 G190:G191 L190:R191">
    <cfRule type="cellIs" dxfId="897" priority="936" stopIfTrue="1" operator="lessThan">
      <formula>0</formula>
    </cfRule>
  </conditionalFormatting>
  <conditionalFormatting sqref="AO196:AP196 AK196:AM196 AB196:AC196 S196:T196 V196:Z196 AF196:AG196">
    <cfRule type="cellIs" dxfId="896" priority="933" stopIfTrue="1" operator="lessThan">
      <formula>0</formula>
    </cfRule>
  </conditionalFormatting>
  <conditionalFormatting sqref="L196:R196 G196 AN196 AD196:AE196 AA196 U196">
    <cfRule type="cellIs" dxfId="895" priority="934" stopIfTrue="1" operator="lessThan">
      <formula>0</formula>
    </cfRule>
  </conditionalFormatting>
  <conditionalFormatting sqref="AG26 AK26:AM26">
    <cfRule type="cellIs" dxfId="894" priority="931" stopIfTrue="1" operator="lessThan">
      <formula>0</formula>
    </cfRule>
  </conditionalFormatting>
  <conditionalFormatting sqref="C26">
    <cfRule type="cellIs" dxfId="893" priority="932" stopIfTrue="1" operator="lessThan">
      <formula>0</formula>
    </cfRule>
  </conditionalFormatting>
  <conditionalFormatting sqref="V26:W26">
    <cfRule type="cellIs" dxfId="892" priority="929" stopIfTrue="1" operator="lessThan">
      <formula>0</formula>
    </cfRule>
  </conditionalFormatting>
  <conditionalFormatting sqref="AE26 G26 L26:R26">
    <cfRule type="cellIs" dxfId="891" priority="930" stopIfTrue="1" operator="lessThan">
      <formula>0</formula>
    </cfRule>
  </conditionalFormatting>
  <conditionalFormatting sqref="AF26">
    <cfRule type="cellIs" dxfId="890" priority="928" stopIfTrue="1" operator="lessThan">
      <formula>0</formula>
    </cfRule>
  </conditionalFormatting>
  <conditionalFormatting sqref="AB26:AC26">
    <cfRule type="cellIs" dxfId="889" priority="927" stopIfTrue="1" operator="lessThan">
      <formula>0</formula>
    </cfRule>
  </conditionalFormatting>
  <conditionalFormatting sqref="U26">
    <cfRule type="cellIs" dxfId="888" priority="926" stopIfTrue="1" operator="lessThan">
      <formula>0</formula>
    </cfRule>
  </conditionalFormatting>
  <conditionalFormatting sqref="AA26">
    <cfRule type="cellIs" dxfId="887" priority="925" stopIfTrue="1" operator="lessThan">
      <formula>0</formula>
    </cfRule>
  </conditionalFormatting>
  <conditionalFormatting sqref="AD26">
    <cfRule type="cellIs" dxfId="886" priority="924" stopIfTrue="1" operator="lessThan">
      <formula>0</formula>
    </cfRule>
  </conditionalFormatting>
  <conditionalFormatting sqref="AO26:AP26">
    <cfRule type="cellIs" dxfId="885" priority="923" stopIfTrue="1" operator="lessThan">
      <formula>0</formula>
    </cfRule>
  </conditionalFormatting>
  <conditionalFormatting sqref="AN26">
    <cfRule type="cellIs" dxfId="884" priority="922" stopIfTrue="1" operator="lessThan">
      <formula>0</formula>
    </cfRule>
  </conditionalFormatting>
  <conditionalFormatting sqref="X26:Z26">
    <cfRule type="cellIs" dxfId="883" priority="921" stopIfTrue="1" operator="lessThan">
      <formula>0</formula>
    </cfRule>
  </conditionalFormatting>
  <conditionalFormatting sqref="AF126 AO126:AP126 AB126:AC126 S126:T126 V126:Z126">
    <cfRule type="cellIs" dxfId="882" priority="919" stopIfTrue="1" operator="lessThan">
      <formula>0</formula>
    </cfRule>
  </conditionalFormatting>
  <conditionalFormatting sqref="L126:R126 G126 AN126 AD126:AE126 AA126 U126">
    <cfRule type="cellIs" dxfId="881" priority="920" stopIfTrue="1" operator="lessThan">
      <formula>0</formula>
    </cfRule>
  </conditionalFormatting>
  <conditionalFormatting sqref="C126">
    <cfRule type="cellIs" dxfId="880" priority="918" stopIfTrue="1" operator="lessThan">
      <formula>0</formula>
    </cfRule>
  </conditionalFormatting>
  <conditionalFormatting sqref="AG126">
    <cfRule type="cellIs" dxfId="879" priority="917" stopIfTrue="1" operator="lessThan">
      <formula>0</formula>
    </cfRule>
  </conditionalFormatting>
  <conditionalFormatting sqref="AK126:AM126">
    <cfRule type="cellIs" dxfId="878" priority="916" stopIfTrue="1" operator="lessThan">
      <formula>0</formula>
    </cfRule>
  </conditionalFormatting>
  <conditionalFormatting sqref="V133:Z133 S133:T133 AB133:AC133 AO133:AP133 AF133">
    <cfRule type="cellIs" dxfId="877" priority="914" stopIfTrue="1" operator="lessThan">
      <formula>0</formula>
    </cfRule>
  </conditionalFormatting>
  <conditionalFormatting sqref="U133 AA133 AD133:AE133 AN133 G133 L133:R133">
    <cfRule type="cellIs" dxfId="876" priority="915" stopIfTrue="1" operator="lessThan">
      <formula>0</formula>
    </cfRule>
  </conditionalFormatting>
  <conditionalFormatting sqref="C133">
    <cfRule type="cellIs" dxfId="875" priority="913" stopIfTrue="1" operator="lessThan">
      <formula>0</formula>
    </cfRule>
  </conditionalFormatting>
  <conditionalFormatting sqref="AG133">
    <cfRule type="cellIs" dxfId="874" priority="912" stopIfTrue="1" operator="lessThan">
      <formula>0</formula>
    </cfRule>
  </conditionalFormatting>
  <conditionalFormatting sqref="AK133:AM133">
    <cfRule type="cellIs" dxfId="873" priority="911" stopIfTrue="1" operator="lessThan">
      <formula>0</formula>
    </cfRule>
  </conditionalFormatting>
  <conditionalFormatting sqref="AF85 AO85:AP85 AB85:AC85 S85:T85 V85:Z85">
    <cfRule type="cellIs" dxfId="872" priority="909" stopIfTrue="1" operator="lessThan">
      <formula>0</formula>
    </cfRule>
  </conditionalFormatting>
  <conditionalFormatting sqref="L85:R85 AN85 AA85 U85 AD85:AE85 G85">
    <cfRule type="cellIs" dxfId="871" priority="910" stopIfTrue="1" operator="lessThan">
      <formula>0</formula>
    </cfRule>
  </conditionalFormatting>
  <conditionalFormatting sqref="C85">
    <cfRule type="cellIs" dxfId="870" priority="908" stopIfTrue="1" operator="lessThan">
      <formula>0</formula>
    </cfRule>
  </conditionalFormatting>
  <conditionalFormatting sqref="AG85">
    <cfRule type="cellIs" dxfId="869" priority="907" stopIfTrue="1" operator="lessThan">
      <formula>0</formula>
    </cfRule>
  </conditionalFormatting>
  <conditionalFormatting sqref="AK85:AM85">
    <cfRule type="cellIs" dxfId="868" priority="906" stopIfTrue="1" operator="lessThan">
      <formula>0</formula>
    </cfRule>
  </conditionalFormatting>
  <conditionalFormatting sqref="AF87 AO87:AP87 AB87:AC87 S87:T87 V87:Z87">
    <cfRule type="cellIs" dxfId="867" priority="904" stopIfTrue="1" operator="lessThan">
      <formula>0</formula>
    </cfRule>
  </conditionalFormatting>
  <conditionalFormatting sqref="L87:R87 AN87 AA87 U87 AD87:AE87 G87">
    <cfRule type="cellIs" dxfId="866" priority="905" stopIfTrue="1" operator="lessThan">
      <formula>0</formula>
    </cfRule>
  </conditionalFormatting>
  <conditionalFormatting sqref="C87">
    <cfRule type="cellIs" dxfId="865" priority="903" stopIfTrue="1" operator="lessThan">
      <formula>0</formula>
    </cfRule>
  </conditionalFormatting>
  <conditionalFormatting sqref="AG87">
    <cfRule type="cellIs" dxfId="864" priority="902" stopIfTrue="1" operator="lessThan">
      <formula>0</formula>
    </cfRule>
  </conditionalFormatting>
  <conditionalFormatting sqref="AK87:AM87">
    <cfRule type="cellIs" dxfId="863" priority="901" stopIfTrue="1" operator="lessThan">
      <formula>0</formula>
    </cfRule>
  </conditionalFormatting>
  <conditionalFormatting sqref="K21">
    <cfRule type="cellIs" dxfId="862" priority="900" stopIfTrue="1" operator="lessThan">
      <formula>0</formula>
    </cfRule>
  </conditionalFormatting>
  <conditionalFormatting sqref="K125 K137 K158 K82 K69 K52 K59 K47:K50 K152 K216 K192 K188 K134:K135 K27:K33 K61 K84 K141">
    <cfRule type="cellIs" dxfId="861" priority="898" stopIfTrue="1" operator="lessThan">
      <formula>0</formula>
    </cfRule>
  </conditionalFormatting>
  <conditionalFormatting sqref="K70:K71">
    <cfRule type="cellIs" dxfId="860" priority="899" stopIfTrue="1" operator="lessThan">
      <formula>0</formula>
    </cfRule>
  </conditionalFormatting>
  <conditionalFormatting sqref="K103:K106 K108:K111">
    <cfRule type="cellIs" dxfId="859" priority="897" stopIfTrue="1" operator="lessThan">
      <formula>0</formula>
    </cfRule>
  </conditionalFormatting>
  <conditionalFormatting sqref="K172 K176:K177">
    <cfRule type="cellIs" dxfId="858" priority="896" stopIfTrue="1" operator="lessThan">
      <formula>0</formula>
    </cfRule>
  </conditionalFormatting>
  <conditionalFormatting sqref="K219:K223 K236 K228">
    <cfRule type="cellIs" dxfId="857" priority="895" stopIfTrue="1" operator="lessThan">
      <formula>0</formula>
    </cfRule>
  </conditionalFormatting>
  <conditionalFormatting sqref="K79">
    <cfRule type="cellIs" dxfId="856" priority="894" stopIfTrue="1" operator="lessThan">
      <formula>0</formula>
    </cfRule>
  </conditionalFormatting>
  <conditionalFormatting sqref="K23">
    <cfRule type="cellIs" dxfId="855" priority="893" stopIfTrue="1" operator="lessThan">
      <formula>0</formula>
    </cfRule>
  </conditionalFormatting>
  <conditionalFormatting sqref="K25">
    <cfRule type="cellIs" dxfId="854" priority="892" stopIfTrue="1" operator="lessThan">
      <formula>0</formula>
    </cfRule>
  </conditionalFormatting>
  <conditionalFormatting sqref="K56">
    <cfRule type="cellIs" dxfId="853" priority="891" stopIfTrue="1" operator="lessThan">
      <formula>0</formula>
    </cfRule>
  </conditionalFormatting>
  <conditionalFormatting sqref="K60">
    <cfRule type="cellIs" dxfId="852" priority="890" stopIfTrue="1" operator="lessThan">
      <formula>0</formula>
    </cfRule>
  </conditionalFormatting>
  <conditionalFormatting sqref="K66">
    <cfRule type="cellIs" dxfId="851" priority="889" stopIfTrue="1" operator="lessThan">
      <formula>0</formula>
    </cfRule>
  </conditionalFormatting>
  <conditionalFormatting sqref="K67:K68">
    <cfRule type="cellIs" dxfId="850" priority="888" stopIfTrue="1" operator="lessThan">
      <formula>0</formula>
    </cfRule>
  </conditionalFormatting>
  <conditionalFormatting sqref="K93">
    <cfRule type="cellIs" dxfId="849" priority="887" stopIfTrue="1" operator="lessThan">
      <formula>0</formula>
    </cfRule>
  </conditionalFormatting>
  <conditionalFormatting sqref="K100:K101">
    <cfRule type="cellIs" dxfId="848" priority="886" stopIfTrue="1" operator="lessThan">
      <formula>0</formula>
    </cfRule>
  </conditionalFormatting>
  <conditionalFormatting sqref="K116">
    <cfRule type="cellIs" dxfId="847" priority="885" stopIfTrue="1" operator="lessThan">
      <formula>0</formula>
    </cfRule>
  </conditionalFormatting>
  <conditionalFormatting sqref="K122:K123">
    <cfRule type="cellIs" dxfId="846" priority="884" stopIfTrue="1" operator="lessThan">
      <formula>0</formula>
    </cfRule>
  </conditionalFormatting>
  <conditionalFormatting sqref="K145">
    <cfRule type="cellIs" dxfId="845" priority="883" stopIfTrue="1" operator="lessThan">
      <formula>0</formula>
    </cfRule>
  </conditionalFormatting>
  <conditionalFormatting sqref="K146:K147">
    <cfRule type="cellIs" dxfId="844" priority="882" stopIfTrue="1" operator="lessThan">
      <formula>0</formula>
    </cfRule>
  </conditionalFormatting>
  <conditionalFormatting sqref="K153:K154">
    <cfRule type="cellIs" dxfId="843" priority="881" stopIfTrue="1" operator="lessThan">
      <formula>0</formula>
    </cfRule>
  </conditionalFormatting>
  <conditionalFormatting sqref="K168:K169">
    <cfRule type="cellIs" dxfId="842" priority="880" stopIfTrue="1" operator="lessThan">
      <formula>0</formula>
    </cfRule>
  </conditionalFormatting>
  <conditionalFormatting sqref="K149">
    <cfRule type="cellIs" dxfId="841" priority="879" stopIfTrue="1" operator="lessThan">
      <formula>0</formula>
    </cfRule>
  </conditionalFormatting>
  <conditionalFormatting sqref="K151">
    <cfRule type="cellIs" dxfId="840" priority="878" stopIfTrue="1" operator="lessThan">
      <formula>0</formula>
    </cfRule>
  </conditionalFormatting>
  <conditionalFormatting sqref="K174:K175">
    <cfRule type="cellIs" dxfId="839" priority="877" stopIfTrue="1" operator="lessThan">
      <formula>0</formula>
    </cfRule>
  </conditionalFormatting>
  <conditionalFormatting sqref="K193:K194">
    <cfRule type="cellIs" dxfId="838" priority="876" stopIfTrue="1" operator="lessThan">
      <formula>0</formula>
    </cfRule>
  </conditionalFormatting>
  <conditionalFormatting sqref="K217:K218">
    <cfRule type="cellIs" dxfId="837" priority="875" stopIfTrue="1" operator="lessThan">
      <formula>0</formula>
    </cfRule>
  </conditionalFormatting>
  <conditionalFormatting sqref="K190:K191">
    <cfRule type="cellIs" dxfId="836" priority="874" stopIfTrue="1" operator="lessThan">
      <formula>0</formula>
    </cfRule>
  </conditionalFormatting>
  <conditionalFormatting sqref="K196">
    <cfRule type="cellIs" dxfId="835" priority="873" stopIfTrue="1" operator="lessThan">
      <formula>0</formula>
    </cfRule>
  </conditionalFormatting>
  <conditionalFormatting sqref="K26">
    <cfRule type="cellIs" dxfId="834" priority="872" stopIfTrue="1" operator="lessThan">
      <formula>0</formula>
    </cfRule>
  </conditionalFormatting>
  <conditionalFormatting sqref="K126">
    <cfRule type="cellIs" dxfId="833" priority="871" stopIfTrue="1" operator="lessThan">
      <formula>0</formula>
    </cfRule>
  </conditionalFormatting>
  <conditionalFormatting sqref="K133">
    <cfRule type="cellIs" dxfId="832" priority="870" stopIfTrue="1" operator="lessThan">
      <formula>0</formula>
    </cfRule>
  </conditionalFormatting>
  <conditionalFormatting sqref="K85">
    <cfRule type="cellIs" dxfId="831" priority="869" stopIfTrue="1" operator="lessThan">
      <formula>0</formula>
    </cfRule>
  </conditionalFormatting>
  <conditionalFormatting sqref="K87">
    <cfRule type="cellIs" dxfId="830" priority="868" stopIfTrue="1" operator="lessThan">
      <formula>0</formula>
    </cfRule>
  </conditionalFormatting>
  <conditionalFormatting sqref="J21">
    <cfRule type="cellIs" dxfId="829" priority="867" stopIfTrue="1" operator="lessThan">
      <formula>0</formula>
    </cfRule>
  </conditionalFormatting>
  <conditionalFormatting sqref="J125 J137 J158 J82 J69 J52 J59 J47:J50 J152 J216 J192 J188 J134:J135 J27:J33 J61 J84 J141">
    <cfRule type="cellIs" dxfId="828" priority="865" stopIfTrue="1" operator="lessThan">
      <formula>0</formula>
    </cfRule>
  </conditionalFormatting>
  <conditionalFormatting sqref="J70:J71">
    <cfRule type="cellIs" dxfId="827" priority="866" stopIfTrue="1" operator="lessThan">
      <formula>0</formula>
    </cfRule>
  </conditionalFormatting>
  <conditionalFormatting sqref="J103:J106 J108:J111">
    <cfRule type="cellIs" dxfId="826" priority="864" stopIfTrue="1" operator="lessThan">
      <formula>0</formula>
    </cfRule>
  </conditionalFormatting>
  <conditionalFormatting sqref="J172 J176:J177">
    <cfRule type="cellIs" dxfId="825" priority="863" stopIfTrue="1" operator="lessThan">
      <formula>0</formula>
    </cfRule>
  </conditionalFormatting>
  <conditionalFormatting sqref="J219:J223 J236 J228">
    <cfRule type="cellIs" dxfId="824" priority="862" stopIfTrue="1" operator="lessThan">
      <formula>0</formula>
    </cfRule>
  </conditionalFormatting>
  <conditionalFormatting sqref="J79">
    <cfRule type="cellIs" dxfId="823" priority="861" stopIfTrue="1" operator="lessThan">
      <formula>0</formula>
    </cfRule>
  </conditionalFormatting>
  <conditionalFormatting sqref="J23">
    <cfRule type="cellIs" dxfId="822" priority="860" stopIfTrue="1" operator="lessThan">
      <formula>0</formula>
    </cfRule>
  </conditionalFormatting>
  <conditionalFormatting sqref="J25">
    <cfRule type="cellIs" dxfId="821" priority="859" stopIfTrue="1" operator="lessThan">
      <formula>0</formula>
    </cfRule>
  </conditionalFormatting>
  <conditionalFormatting sqref="J56">
    <cfRule type="cellIs" dxfId="820" priority="858" stopIfTrue="1" operator="lessThan">
      <formula>0</formula>
    </cfRule>
  </conditionalFormatting>
  <conditionalFormatting sqref="J60">
    <cfRule type="cellIs" dxfId="819" priority="857" stopIfTrue="1" operator="lessThan">
      <formula>0</formula>
    </cfRule>
  </conditionalFormatting>
  <conditionalFormatting sqref="J66">
    <cfRule type="cellIs" dxfId="818" priority="856" stopIfTrue="1" operator="lessThan">
      <formula>0</formula>
    </cfRule>
  </conditionalFormatting>
  <conditionalFormatting sqref="J67:J68">
    <cfRule type="cellIs" dxfId="817" priority="855" stopIfTrue="1" operator="lessThan">
      <formula>0</formula>
    </cfRule>
  </conditionalFormatting>
  <conditionalFormatting sqref="J93">
    <cfRule type="cellIs" dxfId="816" priority="854" stopIfTrue="1" operator="lessThan">
      <formula>0</formula>
    </cfRule>
  </conditionalFormatting>
  <conditionalFormatting sqref="J100:J101">
    <cfRule type="cellIs" dxfId="815" priority="853" stopIfTrue="1" operator="lessThan">
      <formula>0</formula>
    </cfRule>
  </conditionalFormatting>
  <conditionalFormatting sqref="J116">
    <cfRule type="cellIs" dxfId="814" priority="852" stopIfTrue="1" operator="lessThan">
      <formula>0</formula>
    </cfRule>
  </conditionalFormatting>
  <conditionalFormatting sqref="J122:J123">
    <cfRule type="cellIs" dxfId="813" priority="851" stopIfTrue="1" operator="lessThan">
      <formula>0</formula>
    </cfRule>
  </conditionalFormatting>
  <conditionalFormatting sqref="J145">
    <cfRule type="cellIs" dxfId="812" priority="850" stopIfTrue="1" operator="lessThan">
      <formula>0</formula>
    </cfRule>
  </conditionalFormatting>
  <conditionalFormatting sqref="J146:J147">
    <cfRule type="cellIs" dxfId="811" priority="849" stopIfTrue="1" operator="lessThan">
      <formula>0</formula>
    </cfRule>
  </conditionalFormatting>
  <conditionalFormatting sqref="J153:J154">
    <cfRule type="cellIs" dxfId="810" priority="848" stopIfTrue="1" operator="lessThan">
      <formula>0</formula>
    </cfRule>
  </conditionalFormatting>
  <conditionalFormatting sqref="J168:J169">
    <cfRule type="cellIs" dxfId="809" priority="847" stopIfTrue="1" operator="lessThan">
      <formula>0</formula>
    </cfRule>
  </conditionalFormatting>
  <conditionalFormatting sqref="J149">
    <cfRule type="cellIs" dxfId="808" priority="846" stopIfTrue="1" operator="lessThan">
      <formula>0</formula>
    </cfRule>
  </conditionalFormatting>
  <conditionalFormatting sqref="J151">
    <cfRule type="cellIs" dxfId="807" priority="845" stopIfTrue="1" operator="lessThan">
      <formula>0</formula>
    </cfRule>
  </conditionalFormatting>
  <conditionalFormatting sqref="J174:J175">
    <cfRule type="cellIs" dxfId="806" priority="844" stopIfTrue="1" operator="lessThan">
      <formula>0</formula>
    </cfRule>
  </conditionalFormatting>
  <conditionalFormatting sqref="J193:J194">
    <cfRule type="cellIs" dxfId="805" priority="843" stopIfTrue="1" operator="lessThan">
      <formula>0</formula>
    </cfRule>
  </conditionalFormatting>
  <conditionalFormatting sqref="J217:J218">
    <cfRule type="cellIs" dxfId="804" priority="842" stopIfTrue="1" operator="lessThan">
      <formula>0</formula>
    </cfRule>
  </conditionalFormatting>
  <conditionalFormatting sqref="J190:J191">
    <cfRule type="cellIs" dxfId="803" priority="841" stopIfTrue="1" operator="lessThan">
      <formula>0</formula>
    </cfRule>
  </conditionalFormatting>
  <conditionalFormatting sqref="J196">
    <cfRule type="cellIs" dxfId="802" priority="840" stopIfTrue="1" operator="lessThan">
      <formula>0</formula>
    </cfRule>
  </conditionalFormatting>
  <conditionalFormatting sqref="J26">
    <cfRule type="cellIs" dxfId="801" priority="839" stopIfTrue="1" operator="lessThan">
      <formula>0</formula>
    </cfRule>
  </conditionalFormatting>
  <conditionalFormatting sqref="J126">
    <cfRule type="cellIs" dxfId="800" priority="838" stopIfTrue="1" operator="lessThan">
      <formula>0</formula>
    </cfRule>
  </conditionalFormatting>
  <conditionalFormatting sqref="J133">
    <cfRule type="cellIs" dxfId="799" priority="837" stopIfTrue="1" operator="lessThan">
      <formula>0</formula>
    </cfRule>
  </conditionalFormatting>
  <conditionalFormatting sqref="J85">
    <cfRule type="cellIs" dxfId="798" priority="836" stopIfTrue="1" operator="lessThan">
      <formula>0</formula>
    </cfRule>
  </conditionalFormatting>
  <conditionalFormatting sqref="J87">
    <cfRule type="cellIs" dxfId="797" priority="835" stopIfTrue="1" operator="lessThan">
      <formula>0</formula>
    </cfRule>
  </conditionalFormatting>
  <conditionalFormatting sqref="AF25">
    <cfRule type="cellIs" dxfId="796" priority="834" stopIfTrue="1" operator="lessThan">
      <formula>0</formula>
    </cfRule>
  </conditionalFormatting>
  <conditionalFormatting sqref="AF29:AF33">
    <cfRule type="cellIs" dxfId="795" priority="833" stopIfTrue="1" operator="lessThan">
      <formula>0</formula>
    </cfRule>
  </conditionalFormatting>
  <conditionalFormatting sqref="U67:U68">
    <cfRule type="cellIs" dxfId="794" priority="832" stopIfTrue="1" operator="lessThan">
      <formula>0</formula>
    </cfRule>
  </conditionalFormatting>
  <conditionalFormatting sqref="U66">
    <cfRule type="cellIs" dxfId="793" priority="831" stopIfTrue="1" operator="lessThan">
      <formula>0</formula>
    </cfRule>
  </conditionalFormatting>
  <conditionalFormatting sqref="U60">
    <cfRule type="cellIs" dxfId="792" priority="830" stopIfTrue="1" operator="lessThan">
      <formula>0</formula>
    </cfRule>
  </conditionalFormatting>
  <conditionalFormatting sqref="U61">
    <cfRule type="cellIs" dxfId="791" priority="829" stopIfTrue="1" operator="lessThan">
      <formula>0</formula>
    </cfRule>
  </conditionalFormatting>
  <conditionalFormatting sqref="AG24 AK24:AM24">
    <cfRule type="cellIs" dxfId="790" priority="827" stopIfTrue="1" operator="lessThan">
      <formula>0</formula>
    </cfRule>
  </conditionalFormatting>
  <conditionalFormatting sqref="C24">
    <cfRule type="cellIs" dxfId="789" priority="828" stopIfTrue="1" operator="lessThan">
      <formula>0</formula>
    </cfRule>
  </conditionalFormatting>
  <conditionalFormatting sqref="V24:W24">
    <cfRule type="cellIs" dxfId="788" priority="825" stopIfTrue="1" operator="lessThan">
      <formula>0</formula>
    </cfRule>
  </conditionalFormatting>
  <conditionalFormatting sqref="AE24 G24 L24:R24">
    <cfRule type="cellIs" dxfId="787" priority="826" stopIfTrue="1" operator="lessThan">
      <formula>0</formula>
    </cfRule>
  </conditionalFormatting>
  <conditionalFormatting sqref="AF24">
    <cfRule type="cellIs" dxfId="786" priority="824" stopIfTrue="1" operator="lessThan">
      <formula>0</formula>
    </cfRule>
  </conditionalFormatting>
  <conditionalFormatting sqref="AB24:AC24">
    <cfRule type="cellIs" dxfId="785" priority="823" stopIfTrue="1" operator="lessThan">
      <formula>0</formula>
    </cfRule>
  </conditionalFormatting>
  <conditionalFormatting sqref="U24">
    <cfRule type="cellIs" dxfId="784" priority="822" stopIfTrue="1" operator="lessThan">
      <formula>0</formula>
    </cfRule>
  </conditionalFormatting>
  <conditionalFormatting sqref="AA24">
    <cfRule type="cellIs" dxfId="783" priority="821" stopIfTrue="1" operator="lessThan">
      <formula>0</formula>
    </cfRule>
  </conditionalFormatting>
  <conditionalFormatting sqref="AD24">
    <cfRule type="cellIs" dxfId="782" priority="820" stopIfTrue="1" operator="lessThan">
      <formula>0</formula>
    </cfRule>
  </conditionalFormatting>
  <conditionalFormatting sqref="AO24:AP24">
    <cfRule type="cellIs" dxfId="781" priority="819" stopIfTrue="1" operator="lessThan">
      <formula>0</formula>
    </cfRule>
  </conditionalFormatting>
  <conditionalFormatting sqref="AN24">
    <cfRule type="cellIs" dxfId="780" priority="818" stopIfTrue="1" operator="lessThan">
      <formula>0</formula>
    </cfRule>
  </conditionalFormatting>
  <conditionalFormatting sqref="X24:Z24">
    <cfRule type="cellIs" dxfId="779" priority="817" stopIfTrue="1" operator="lessThan">
      <formula>0</formula>
    </cfRule>
  </conditionalFormatting>
  <conditionalFormatting sqref="K24">
    <cfRule type="cellIs" dxfId="778" priority="816" stopIfTrue="1" operator="lessThan">
      <formula>0</formula>
    </cfRule>
  </conditionalFormatting>
  <conditionalFormatting sqref="J24">
    <cfRule type="cellIs" dxfId="777" priority="815" stopIfTrue="1" operator="lessThan">
      <formula>0</formula>
    </cfRule>
  </conditionalFormatting>
  <conditionalFormatting sqref="AO96:AP98 AB96:AC98 AF96:AF98 S96:T98 V96:Z98">
    <cfRule type="cellIs" dxfId="776" priority="813" stopIfTrue="1" operator="lessThan">
      <formula>0</formula>
    </cfRule>
  </conditionalFormatting>
  <conditionalFormatting sqref="L96:R98 G96:G98 AN96:AN98 AA96:AA98 U96:U98 AD96:AE98">
    <cfRule type="cellIs" dxfId="775" priority="814" stopIfTrue="1" operator="lessThan">
      <formula>0</formula>
    </cfRule>
  </conditionalFormatting>
  <conditionalFormatting sqref="C96:C98">
    <cfRule type="cellIs" dxfId="774" priority="812" stopIfTrue="1" operator="lessThan">
      <formula>0</formula>
    </cfRule>
  </conditionalFormatting>
  <conditionalFormatting sqref="AG96:AG98">
    <cfRule type="cellIs" dxfId="773" priority="811" stopIfTrue="1" operator="lessThan">
      <formula>0</formula>
    </cfRule>
  </conditionalFormatting>
  <conditionalFormatting sqref="AK96:AM98">
    <cfRule type="cellIs" dxfId="772" priority="810" stopIfTrue="1" operator="lessThan">
      <formula>0</formula>
    </cfRule>
  </conditionalFormatting>
  <conditionalFormatting sqref="K96:K98">
    <cfRule type="cellIs" dxfId="771" priority="809" stopIfTrue="1" operator="lessThan">
      <formula>0</formula>
    </cfRule>
  </conditionalFormatting>
  <conditionalFormatting sqref="J96:J98">
    <cfRule type="cellIs" dxfId="770" priority="808" stopIfTrue="1" operator="lessThan">
      <formula>0</formula>
    </cfRule>
  </conditionalFormatting>
  <conditionalFormatting sqref="V73:Z73 S73:T73 AF73 AB73:AC73 AO73:AP73">
    <cfRule type="cellIs" dxfId="769" priority="806" stopIfTrue="1" operator="lessThan">
      <formula>0</formula>
    </cfRule>
  </conditionalFormatting>
  <conditionalFormatting sqref="AD73:AE73 U73 AA73 AN73 G73 L73:R73">
    <cfRule type="cellIs" dxfId="768" priority="807" stopIfTrue="1" operator="lessThan">
      <formula>0</formula>
    </cfRule>
  </conditionalFormatting>
  <conditionalFormatting sqref="C73">
    <cfRule type="cellIs" dxfId="767" priority="805" stopIfTrue="1" operator="lessThan">
      <formula>0</formula>
    </cfRule>
  </conditionalFormatting>
  <conditionalFormatting sqref="AG73">
    <cfRule type="cellIs" dxfId="766" priority="804" stopIfTrue="1" operator="lessThan">
      <formula>0</formula>
    </cfRule>
  </conditionalFormatting>
  <conditionalFormatting sqref="AK73:AM73">
    <cfRule type="cellIs" dxfId="765" priority="803" stopIfTrue="1" operator="lessThan">
      <formula>0</formula>
    </cfRule>
  </conditionalFormatting>
  <conditionalFormatting sqref="K73">
    <cfRule type="cellIs" dxfId="764" priority="802" stopIfTrue="1" operator="lessThan">
      <formula>0</formula>
    </cfRule>
  </conditionalFormatting>
  <conditionalFormatting sqref="J73">
    <cfRule type="cellIs" dxfId="763" priority="801" stopIfTrue="1" operator="lessThan">
      <formula>0</formula>
    </cfRule>
  </conditionalFormatting>
  <conditionalFormatting sqref="AJ47 AH47">
    <cfRule type="cellIs" dxfId="762" priority="800" stopIfTrue="1" operator="lessThan">
      <formula>0</formula>
    </cfRule>
  </conditionalFormatting>
  <conditionalFormatting sqref="AI47">
    <cfRule type="cellIs" dxfId="761" priority="799" stopIfTrue="1" operator="lessThan">
      <formula>0</formula>
    </cfRule>
  </conditionalFormatting>
  <conditionalFormatting sqref="AJ48:AJ49 AH48:AH49">
    <cfRule type="cellIs" dxfId="760" priority="798" stopIfTrue="1" operator="lessThan">
      <formula>0</formula>
    </cfRule>
  </conditionalFormatting>
  <conditionalFormatting sqref="AI48:AI49">
    <cfRule type="cellIs" dxfId="759" priority="797" stopIfTrue="1" operator="lessThan">
      <formula>0</formula>
    </cfRule>
  </conditionalFormatting>
  <conditionalFormatting sqref="AJ15:AJ16 AH15:AH16">
    <cfRule type="cellIs" dxfId="758" priority="796" stopIfTrue="1" operator="lessThan">
      <formula>0</formula>
    </cfRule>
  </conditionalFormatting>
  <conditionalFormatting sqref="AI15:AI16">
    <cfRule type="cellIs" dxfId="757" priority="795" stopIfTrue="1" operator="lessThan">
      <formula>0</formula>
    </cfRule>
  </conditionalFormatting>
  <conditionalFormatting sqref="AJ82 AJ84">
    <cfRule type="cellIs" dxfId="756" priority="794" stopIfTrue="1" operator="lessThan">
      <formula>0</formula>
    </cfRule>
  </conditionalFormatting>
  <conditionalFormatting sqref="AH82 AH84">
    <cfRule type="cellIs" dxfId="755" priority="793" stopIfTrue="1" operator="lessThan">
      <formula>0</formula>
    </cfRule>
  </conditionalFormatting>
  <conditionalFormatting sqref="AI82 AI84">
    <cfRule type="cellIs" dxfId="754" priority="792" stopIfTrue="1" operator="lessThan">
      <formula>0</formula>
    </cfRule>
  </conditionalFormatting>
  <conditionalFormatting sqref="AJ103:AJ106 AJ108:AJ112">
    <cfRule type="cellIs" dxfId="753" priority="788" stopIfTrue="1" operator="lessThan">
      <formula>0</formula>
    </cfRule>
  </conditionalFormatting>
  <conditionalFormatting sqref="AH103:AH106 AH108:AH112">
    <cfRule type="cellIs" dxfId="752" priority="787" stopIfTrue="1" operator="lessThan">
      <formula>0</formula>
    </cfRule>
  </conditionalFormatting>
  <conditionalFormatting sqref="AI103:AI106 AI108:AI112">
    <cfRule type="cellIs" dxfId="751" priority="786" stopIfTrue="1" operator="lessThan">
      <formula>0</formula>
    </cfRule>
  </conditionalFormatting>
  <conditionalFormatting sqref="AJ133:AJ134">
    <cfRule type="cellIs" dxfId="750" priority="785" stopIfTrue="1" operator="lessThan">
      <formula>0</formula>
    </cfRule>
  </conditionalFormatting>
  <conditionalFormatting sqref="AH133:AH134">
    <cfRule type="cellIs" dxfId="749" priority="784" stopIfTrue="1" operator="lessThan">
      <formula>0</formula>
    </cfRule>
  </conditionalFormatting>
  <conditionalFormatting sqref="AI133:AI134">
    <cfRule type="cellIs" dxfId="748" priority="783" stopIfTrue="1" operator="lessThan">
      <formula>0</formula>
    </cfRule>
  </conditionalFormatting>
  <conditionalFormatting sqref="AJ141">
    <cfRule type="cellIs" dxfId="747" priority="782" stopIfTrue="1" operator="lessThan">
      <formula>0</formula>
    </cfRule>
  </conditionalFormatting>
  <conditionalFormatting sqref="AH141">
    <cfRule type="cellIs" dxfId="746" priority="781" stopIfTrue="1" operator="lessThan">
      <formula>0</formula>
    </cfRule>
  </conditionalFormatting>
  <conditionalFormatting sqref="AI141">
    <cfRule type="cellIs" dxfId="745" priority="780" stopIfTrue="1" operator="lessThan">
      <formula>0</formula>
    </cfRule>
  </conditionalFormatting>
  <conditionalFormatting sqref="AJ164:AJ166">
    <cfRule type="cellIs" dxfId="744" priority="779" stopIfTrue="1" operator="lessThan">
      <formula>0</formula>
    </cfRule>
  </conditionalFormatting>
  <conditionalFormatting sqref="AH164:AH166">
    <cfRule type="cellIs" dxfId="743" priority="778" stopIfTrue="1" operator="lessThan">
      <formula>0</formula>
    </cfRule>
  </conditionalFormatting>
  <conditionalFormatting sqref="AI164:AI166">
    <cfRule type="cellIs" dxfId="742" priority="777" stopIfTrue="1" operator="lessThan">
      <formula>0</formula>
    </cfRule>
  </conditionalFormatting>
  <conditionalFormatting sqref="AJ172 AJ174:AJ177">
    <cfRule type="cellIs" dxfId="741" priority="776" stopIfTrue="1" operator="lessThan">
      <formula>0</formula>
    </cfRule>
  </conditionalFormatting>
  <conditionalFormatting sqref="AH172 AH174:AH177">
    <cfRule type="cellIs" dxfId="740" priority="775" stopIfTrue="1" operator="lessThan">
      <formula>0</formula>
    </cfRule>
  </conditionalFormatting>
  <conditionalFormatting sqref="AI172 AI174:AI177">
    <cfRule type="cellIs" dxfId="739" priority="774" stopIfTrue="1" operator="lessThan">
      <formula>0</formula>
    </cfRule>
  </conditionalFormatting>
  <conditionalFormatting sqref="AJ190:AJ191">
    <cfRule type="cellIs" dxfId="738" priority="773" stopIfTrue="1" operator="lessThan">
      <formula>0</formula>
    </cfRule>
  </conditionalFormatting>
  <conditionalFormatting sqref="AH190:AH191">
    <cfRule type="cellIs" dxfId="737" priority="772" stopIfTrue="1" operator="lessThan">
      <formula>0</formula>
    </cfRule>
  </conditionalFormatting>
  <conditionalFormatting sqref="AI190:AI191">
    <cfRule type="cellIs" dxfId="736" priority="771" stopIfTrue="1" operator="lessThan">
      <formula>0</formula>
    </cfRule>
  </conditionalFormatting>
  <conditionalFormatting sqref="AJ219:AJ223 AJ236 AJ228">
    <cfRule type="cellIs" dxfId="735" priority="770" stopIfTrue="1" operator="lessThan">
      <formula>0</formula>
    </cfRule>
  </conditionalFormatting>
  <conditionalFormatting sqref="AH219:AH223 AH236 AH228">
    <cfRule type="cellIs" dxfId="734" priority="769" stopIfTrue="1" operator="lessThan">
      <formula>0</formula>
    </cfRule>
  </conditionalFormatting>
  <conditionalFormatting sqref="AI219:AI223 AI236 AI228">
    <cfRule type="cellIs" dxfId="733" priority="768" stopIfTrue="1" operator="lessThan">
      <formula>0</formula>
    </cfRule>
  </conditionalFormatting>
  <conditionalFormatting sqref="AO36:AP36 AF36 AB36:AC36 S36 V36:Z36">
    <cfRule type="cellIs" dxfId="732" priority="766" stopIfTrue="1" operator="lessThan">
      <formula>0</formula>
    </cfRule>
  </conditionalFormatting>
  <conditionalFormatting sqref="AN36 AD36:AE36 AA36 U36 G36 L36:R36">
    <cfRule type="cellIs" dxfId="731" priority="767" stopIfTrue="1" operator="lessThan">
      <formula>0</formula>
    </cfRule>
  </conditionalFormatting>
  <conditionalFormatting sqref="C36">
    <cfRule type="cellIs" dxfId="730" priority="765" stopIfTrue="1" operator="lessThan">
      <formula>0</formula>
    </cfRule>
  </conditionalFormatting>
  <conditionalFormatting sqref="AG36">
    <cfRule type="cellIs" dxfId="729" priority="764" stopIfTrue="1" operator="lessThan">
      <formula>0</formula>
    </cfRule>
  </conditionalFormatting>
  <conditionalFormatting sqref="AK36:AM36">
    <cfRule type="cellIs" dxfId="728" priority="763" stopIfTrue="1" operator="lessThan">
      <formula>0</formula>
    </cfRule>
  </conditionalFormatting>
  <conditionalFormatting sqref="K36">
    <cfRule type="cellIs" dxfId="727" priority="762" stopIfTrue="1" operator="lessThan">
      <formula>0</formula>
    </cfRule>
  </conditionalFormatting>
  <conditionalFormatting sqref="J36">
    <cfRule type="cellIs" dxfId="726" priority="761" stopIfTrue="1" operator="lessThan">
      <formula>0</formula>
    </cfRule>
  </conditionalFormatting>
  <conditionalFormatting sqref="AJ36 AH36">
    <cfRule type="cellIs" dxfId="725" priority="760" stopIfTrue="1" operator="lessThan">
      <formula>0</formula>
    </cfRule>
  </conditionalFormatting>
  <conditionalFormatting sqref="AI36">
    <cfRule type="cellIs" dxfId="724" priority="759" stopIfTrue="1" operator="lessThan">
      <formula>0</formula>
    </cfRule>
  </conditionalFormatting>
  <conditionalFormatting sqref="H164:I166">
    <cfRule type="cellIs" dxfId="723" priority="758" stopIfTrue="1" operator="lessThan">
      <formula>0</formula>
    </cfRule>
  </conditionalFormatting>
  <conditionalFormatting sqref="H151:I151">
    <cfRule type="cellIs" dxfId="722" priority="757" stopIfTrue="1" operator="lessThan">
      <formula>0</formula>
    </cfRule>
  </conditionalFormatting>
  <conditionalFormatting sqref="H137:I137 H141:I141">
    <cfRule type="cellIs" dxfId="721" priority="756" stopIfTrue="1" operator="lessThan">
      <formula>0</formula>
    </cfRule>
  </conditionalFormatting>
  <conditionalFormatting sqref="H133:I134">
    <cfRule type="cellIs" dxfId="720" priority="755" stopIfTrue="1" operator="lessThan">
      <formula>0</formula>
    </cfRule>
  </conditionalFormatting>
  <conditionalFormatting sqref="H103:I106 H108:I112">
    <cfRule type="cellIs" dxfId="719" priority="754" stopIfTrue="1" operator="lessThan">
      <formula>0</formula>
    </cfRule>
  </conditionalFormatting>
  <conditionalFormatting sqref="H93:I93">
    <cfRule type="cellIs" dxfId="718" priority="753" stopIfTrue="1" operator="lessThan">
      <formula>0</formula>
    </cfRule>
  </conditionalFormatting>
  <conditionalFormatting sqref="H82:I82 H84:I84">
    <cfRule type="cellIs" dxfId="717" priority="752" stopIfTrue="1" operator="lessThan">
      <formula>0</formula>
    </cfRule>
  </conditionalFormatting>
  <conditionalFormatting sqref="H52:I52">
    <cfRule type="cellIs" dxfId="716" priority="751" stopIfTrue="1" operator="lessThan">
      <formula>0</formula>
    </cfRule>
  </conditionalFormatting>
  <conditionalFormatting sqref="H47:I49">
    <cfRule type="cellIs" dxfId="715" priority="750" stopIfTrue="1" operator="lessThan">
      <formula>0</formula>
    </cfRule>
  </conditionalFormatting>
  <conditionalFormatting sqref="H36:I36">
    <cfRule type="cellIs" dxfId="714" priority="749" stopIfTrue="1" operator="lessThan">
      <formula>0</formula>
    </cfRule>
  </conditionalFormatting>
  <conditionalFormatting sqref="H190:I191">
    <cfRule type="cellIs" dxfId="713" priority="748" stopIfTrue="1" operator="lessThan">
      <formula>0</formula>
    </cfRule>
  </conditionalFormatting>
  <conditionalFormatting sqref="H219:I223 H236:I236 H228:I228">
    <cfRule type="cellIs" dxfId="712" priority="747" stopIfTrue="1" operator="lessThan">
      <formula>0</formula>
    </cfRule>
  </conditionalFormatting>
  <conditionalFormatting sqref="T36">
    <cfRule type="cellIs" dxfId="711" priority="746" stopIfTrue="1" operator="lessThan">
      <formula>0</formula>
    </cfRule>
  </conditionalFormatting>
  <conditionalFormatting sqref="T38">
    <cfRule type="cellIs" dxfId="710" priority="745" stopIfTrue="1" operator="lessThan">
      <formula>0</formula>
    </cfRule>
  </conditionalFormatting>
  <conditionalFormatting sqref="T39">
    <cfRule type="cellIs" dxfId="709" priority="744" stopIfTrue="1" operator="lessThan">
      <formula>0</formula>
    </cfRule>
  </conditionalFormatting>
  <conditionalFormatting sqref="T40">
    <cfRule type="cellIs" dxfId="708" priority="743" stopIfTrue="1" operator="lessThan">
      <formula>0</formula>
    </cfRule>
  </conditionalFormatting>
  <conditionalFormatting sqref="T41:T42">
    <cfRule type="cellIs" dxfId="707" priority="742" stopIfTrue="1" operator="lessThan">
      <formula>0</formula>
    </cfRule>
  </conditionalFormatting>
  <conditionalFormatting sqref="T37">
    <cfRule type="cellIs" dxfId="706" priority="741" stopIfTrue="1" operator="lessThan">
      <formula>0</formula>
    </cfRule>
  </conditionalFormatting>
  <conditionalFormatting sqref="T21">
    <cfRule type="cellIs" dxfId="705" priority="740" stopIfTrue="1" operator="lessThan">
      <formula>0</formula>
    </cfRule>
  </conditionalFormatting>
  <conditionalFormatting sqref="S21">
    <cfRule type="cellIs" dxfId="704" priority="739" stopIfTrue="1" operator="lessThan">
      <formula>0</formula>
    </cfRule>
  </conditionalFormatting>
  <conditionalFormatting sqref="AH35:AM35">
    <cfRule type="cellIs" dxfId="703" priority="738" stopIfTrue="1" operator="lessThan">
      <formula>0</formula>
    </cfRule>
  </conditionalFormatting>
  <conditionalFormatting sqref="AN35:AP35">
    <cfRule type="cellIs" dxfId="702" priority="737" stopIfTrue="1" operator="lessThan">
      <formula>0</formula>
    </cfRule>
  </conditionalFormatting>
  <conditionalFormatting sqref="AH46:AM46">
    <cfRule type="cellIs" dxfId="701" priority="736" stopIfTrue="1" operator="lessThan">
      <formula>0</formula>
    </cfRule>
  </conditionalFormatting>
  <conditionalFormatting sqref="AN46:AP46">
    <cfRule type="cellIs" dxfId="700" priority="735" stopIfTrue="1" operator="lessThan">
      <formula>0</formula>
    </cfRule>
  </conditionalFormatting>
  <conditionalFormatting sqref="AH44:AM44">
    <cfRule type="cellIs" dxfId="699" priority="734" stopIfTrue="1" operator="lessThan">
      <formula>0</formula>
    </cfRule>
  </conditionalFormatting>
  <conditionalFormatting sqref="AN44:AP44">
    <cfRule type="cellIs" dxfId="698" priority="733" stopIfTrue="1" operator="lessThan">
      <formula>0</formula>
    </cfRule>
  </conditionalFormatting>
  <conditionalFormatting sqref="AH51:AM51">
    <cfRule type="cellIs" dxfId="697" priority="732" stopIfTrue="1" operator="lessThan">
      <formula>0</formula>
    </cfRule>
  </conditionalFormatting>
  <conditionalFormatting sqref="AN51:AP51">
    <cfRule type="cellIs" dxfId="696" priority="731" stopIfTrue="1" operator="lessThan">
      <formula>0</formula>
    </cfRule>
  </conditionalFormatting>
  <conditionalFormatting sqref="AH58:AM58">
    <cfRule type="cellIs" dxfId="695" priority="730" stopIfTrue="1" operator="lessThan">
      <formula>0</formula>
    </cfRule>
  </conditionalFormatting>
  <conditionalFormatting sqref="AN58:AP58">
    <cfRule type="cellIs" dxfId="694" priority="729" stopIfTrue="1" operator="lessThan">
      <formula>0</formula>
    </cfRule>
  </conditionalFormatting>
  <conditionalFormatting sqref="AH72:AM72">
    <cfRule type="cellIs" dxfId="693" priority="728" stopIfTrue="1" operator="lessThan">
      <formula>0</formula>
    </cfRule>
  </conditionalFormatting>
  <conditionalFormatting sqref="AN72:AP72">
    <cfRule type="cellIs" dxfId="692" priority="727" stopIfTrue="1" operator="lessThan">
      <formula>0</formula>
    </cfRule>
  </conditionalFormatting>
  <conditionalFormatting sqref="AH70:AM70">
    <cfRule type="cellIs" dxfId="691" priority="726" stopIfTrue="1" operator="lessThan">
      <formula>0</formula>
    </cfRule>
  </conditionalFormatting>
  <conditionalFormatting sqref="AN70:AP70">
    <cfRule type="cellIs" dxfId="690" priority="725" stopIfTrue="1" operator="lessThan">
      <formula>0</formula>
    </cfRule>
  </conditionalFormatting>
  <conditionalFormatting sqref="AH80:AM80">
    <cfRule type="cellIs" dxfId="689" priority="724" stopIfTrue="1" operator="lessThan">
      <formula>0</formula>
    </cfRule>
  </conditionalFormatting>
  <conditionalFormatting sqref="AN80:AP80">
    <cfRule type="cellIs" dxfId="688" priority="723" stopIfTrue="1" operator="lessThan">
      <formula>0</formula>
    </cfRule>
  </conditionalFormatting>
  <conditionalFormatting sqref="AH91:AM91">
    <cfRule type="cellIs" dxfId="687" priority="722" stopIfTrue="1" operator="lessThan">
      <formula>0</formula>
    </cfRule>
  </conditionalFormatting>
  <conditionalFormatting sqref="AN91:AP91">
    <cfRule type="cellIs" dxfId="686" priority="721" stopIfTrue="1" operator="lessThan">
      <formula>0</formula>
    </cfRule>
  </conditionalFormatting>
  <conditionalFormatting sqref="AH102:AM102">
    <cfRule type="cellIs" dxfId="685" priority="720" stopIfTrue="1" operator="lessThan">
      <formula>0</formula>
    </cfRule>
  </conditionalFormatting>
  <conditionalFormatting sqref="AN102:AP102">
    <cfRule type="cellIs" dxfId="684" priority="719" stopIfTrue="1" operator="lessThan">
      <formula>0</formula>
    </cfRule>
  </conditionalFormatting>
  <conditionalFormatting sqref="AH100:AM100">
    <cfRule type="cellIs" dxfId="683" priority="718" stopIfTrue="1" operator="lessThan">
      <formula>0</formula>
    </cfRule>
  </conditionalFormatting>
  <conditionalFormatting sqref="AN100:AP100">
    <cfRule type="cellIs" dxfId="682" priority="717" stopIfTrue="1" operator="lessThan">
      <formula>0</formula>
    </cfRule>
  </conditionalFormatting>
  <conditionalFormatting sqref="AH115:AM115">
    <cfRule type="cellIs" dxfId="681" priority="716" stopIfTrue="1" operator="lessThan">
      <formula>0</formula>
    </cfRule>
  </conditionalFormatting>
  <conditionalFormatting sqref="AN115:AP115">
    <cfRule type="cellIs" dxfId="680" priority="715" stopIfTrue="1" operator="lessThan">
      <formula>0</formula>
    </cfRule>
  </conditionalFormatting>
  <conditionalFormatting sqref="AH124:AM124">
    <cfRule type="cellIs" dxfId="679" priority="714" stopIfTrue="1" operator="lessThan">
      <formula>0</formula>
    </cfRule>
  </conditionalFormatting>
  <conditionalFormatting sqref="AN124:AP124">
    <cfRule type="cellIs" dxfId="678" priority="713" stopIfTrue="1" operator="lessThan">
      <formula>0</formula>
    </cfRule>
  </conditionalFormatting>
  <conditionalFormatting sqref="AH122:AM122">
    <cfRule type="cellIs" dxfId="677" priority="712" stopIfTrue="1" operator="lessThan">
      <formula>0</formula>
    </cfRule>
  </conditionalFormatting>
  <conditionalFormatting sqref="AN122:AP122">
    <cfRule type="cellIs" dxfId="676" priority="711" stopIfTrue="1" operator="lessThan">
      <formula>0</formula>
    </cfRule>
  </conditionalFormatting>
  <conditionalFormatting sqref="AH136:AM136">
    <cfRule type="cellIs" dxfId="675" priority="710" stopIfTrue="1" operator="lessThan">
      <formula>0</formula>
    </cfRule>
  </conditionalFormatting>
  <conditionalFormatting sqref="AN136:AP136">
    <cfRule type="cellIs" dxfId="674" priority="709" stopIfTrue="1" operator="lessThan">
      <formula>0</formula>
    </cfRule>
  </conditionalFormatting>
  <conditionalFormatting sqref="AH146:AM146">
    <cfRule type="cellIs" dxfId="673" priority="708" stopIfTrue="1" operator="lessThan">
      <formula>0</formula>
    </cfRule>
  </conditionalFormatting>
  <conditionalFormatting sqref="AN146:AP146">
    <cfRule type="cellIs" dxfId="672" priority="707" stopIfTrue="1" operator="lessThan">
      <formula>0</formula>
    </cfRule>
  </conditionalFormatting>
  <conditionalFormatting sqref="AH155:AM155">
    <cfRule type="cellIs" dxfId="671" priority="706" stopIfTrue="1" operator="lessThan">
      <formula>0</formula>
    </cfRule>
  </conditionalFormatting>
  <conditionalFormatting sqref="AN155:AP155">
    <cfRule type="cellIs" dxfId="670" priority="705" stopIfTrue="1" operator="lessThan">
      <formula>0</formula>
    </cfRule>
  </conditionalFormatting>
  <conditionalFormatting sqref="AH153:AM153">
    <cfRule type="cellIs" dxfId="669" priority="704" stopIfTrue="1" operator="lessThan">
      <formula>0</formula>
    </cfRule>
  </conditionalFormatting>
  <conditionalFormatting sqref="AN153:AP153">
    <cfRule type="cellIs" dxfId="668" priority="703" stopIfTrue="1" operator="lessThan">
      <formula>0</formula>
    </cfRule>
  </conditionalFormatting>
  <conditionalFormatting sqref="AH159:AM159">
    <cfRule type="cellIs" dxfId="667" priority="702" stopIfTrue="1" operator="lessThan">
      <formula>0</formula>
    </cfRule>
  </conditionalFormatting>
  <conditionalFormatting sqref="AN159:AP159">
    <cfRule type="cellIs" dxfId="666" priority="701" stopIfTrue="1" operator="lessThan">
      <formula>0</formula>
    </cfRule>
  </conditionalFormatting>
  <conditionalFormatting sqref="AH168:AM169">
    <cfRule type="cellIs" dxfId="665" priority="700" stopIfTrue="1" operator="lessThan">
      <formula>0</formula>
    </cfRule>
  </conditionalFormatting>
  <conditionalFormatting sqref="AN168:AP169">
    <cfRule type="cellIs" dxfId="664" priority="699" stopIfTrue="1" operator="lessThan">
      <formula>0</formula>
    </cfRule>
  </conditionalFormatting>
  <conditionalFormatting sqref="AH193:AM193">
    <cfRule type="cellIs" dxfId="663" priority="698" stopIfTrue="1" operator="lessThan">
      <formula>0</formula>
    </cfRule>
  </conditionalFormatting>
  <conditionalFormatting sqref="AN193:AP193">
    <cfRule type="cellIs" dxfId="662" priority="697" stopIfTrue="1" operator="lessThan">
      <formula>0</formula>
    </cfRule>
  </conditionalFormatting>
  <conditionalFormatting sqref="AH217:AM217">
    <cfRule type="cellIs" dxfId="661" priority="696" stopIfTrue="1" operator="lessThan">
      <formula>0</formula>
    </cfRule>
  </conditionalFormatting>
  <conditionalFormatting sqref="AN217:AP217">
    <cfRule type="cellIs" dxfId="660" priority="695" stopIfTrue="1" operator="lessThan">
      <formula>0</formula>
    </cfRule>
  </conditionalFormatting>
  <conditionalFormatting sqref="Q229:R229 G229">
    <cfRule type="cellIs" dxfId="659" priority="694" stopIfTrue="1" operator="lessThan">
      <formula>0</formula>
    </cfRule>
  </conditionalFormatting>
  <conditionalFormatting sqref="S229:T229 V229:Z229">
    <cfRule type="cellIs" dxfId="658" priority="692" stopIfTrue="1" operator="lessThan">
      <formula>0</formula>
    </cfRule>
  </conditionalFormatting>
  <conditionalFormatting sqref="N229:O229 AE229">
    <cfRule type="cellIs" dxfId="657" priority="693" stopIfTrue="1" operator="lessThan">
      <formula>0</formula>
    </cfRule>
  </conditionalFormatting>
  <conditionalFormatting sqref="AF229">
    <cfRule type="cellIs" dxfId="656" priority="691" stopIfTrue="1" operator="lessThan">
      <formula>0</formula>
    </cfRule>
  </conditionalFormatting>
  <conditionalFormatting sqref="AB229:AC229">
    <cfRule type="cellIs" dxfId="655" priority="690" stopIfTrue="1" operator="lessThan">
      <formula>0</formula>
    </cfRule>
  </conditionalFormatting>
  <conditionalFormatting sqref="U229">
    <cfRule type="cellIs" dxfId="654" priority="689" stopIfTrue="1" operator="lessThan">
      <formula>0</formula>
    </cfRule>
  </conditionalFormatting>
  <conditionalFormatting sqref="AA229">
    <cfRule type="cellIs" dxfId="653" priority="688" stopIfTrue="1" operator="lessThan">
      <formula>0</formula>
    </cfRule>
  </conditionalFormatting>
  <conditionalFormatting sqref="AD229">
    <cfRule type="cellIs" dxfId="652" priority="687" stopIfTrue="1" operator="lessThan">
      <formula>0</formula>
    </cfRule>
  </conditionalFormatting>
  <conditionalFormatting sqref="AO229:AP229">
    <cfRule type="cellIs" dxfId="651" priority="686" stopIfTrue="1" operator="lessThan">
      <formula>0</formula>
    </cfRule>
  </conditionalFormatting>
  <conditionalFormatting sqref="AN229">
    <cfRule type="cellIs" dxfId="650" priority="685" stopIfTrue="1" operator="lessThan">
      <formula>0</formula>
    </cfRule>
  </conditionalFormatting>
  <conditionalFormatting sqref="P229">
    <cfRule type="cellIs" dxfId="649" priority="684" stopIfTrue="1" operator="lessThan">
      <formula>0</formula>
    </cfRule>
  </conditionalFormatting>
  <conditionalFormatting sqref="L229:M229">
    <cfRule type="cellIs" dxfId="648" priority="683" stopIfTrue="1" operator="lessThan">
      <formula>0</formula>
    </cfRule>
  </conditionalFormatting>
  <conditionalFormatting sqref="AG229">
    <cfRule type="cellIs" dxfId="647" priority="682" stopIfTrue="1" operator="lessThan">
      <formula>0</formula>
    </cfRule>
  </conditionalFormatting>
  <conditionalFormatting sqref="AK229:AM229">
    <cfRule type="cellIs" dxfId="646" priority="681" stopIfTrue="1" operator="lessThan">
      <formula>0</formula>
    </cfRule>
  </conditionalFormatting>
  <conditionalFormatting sqref="K229">
    <cfRule type="cellIs" dxfId="645" priority="680" stopIfTrue="1" operator="lessThan">
      <formula>0</formula>
    </cfRule>
  </conditionalFormatting>
  <conditionalFormatting sqref="J229">
    <cfRule type="cellIs" dxfId="644" priority="679" stopIfTrue="1" operator="lessThan">
      <formula>0</formula>
    </cfRule>
  </conditionalFormatting>
  <conditionalFormatting sqref="AJ229">
    <cfRule type="cellIs" dxfId="643" priority="678" stopIfTrue="1" operator="lessThan">
      <formula>0</formula>
    </cfRule>
  </conditionalFormatting>
  <conditionalFormatting sqref="AH229">
    <cfRule type="cellIs" dxfId="642" priority="677" stopIfTrue="1" operator="lessThan">
      <formula>0</formula>
    </cfRule>
  </conditionalFormatting>
  <conditionalFormatting sqref="AI229">
    <cfRule type="cellIs" dxfId="641" priority="676" stopIfTrue="1" operator="lessThan">
      <formula>0</formula>
    </cfRule>
  </conditionalFormatting>
  <conditionalFormatting sqref="H229:I229">
    <cfRule type="cellIs" dxfId="640" priority="675" stopIfTrue="1" operator="lessThan">
      <formula>0</formula>
    </cfRule>
  </conditionalFormatting>
  <conditionalFormatting sqref="Q230:R230 G230">
    <cfRule type="cellIs" dxfId="639" priority="674" stopIfTrue="1" operator="lessThan">
      <formula>0</formula>
    </cfRule>
  </conditionalFormatting>
  <conditionalFormatting sqref="S230:T230 V230:Z230">
    <cfRule type="cellIs" dxfId="638" priority="672" stopIfTrue="1" operator="lessThan">
      <formula>0</formula>
    </cfRule>
  </conditionalFormatting>
  <conditionalFormatting sqref="N230:O230 AE230">
    <cfRule type="cellIs" dxfId="637" priority="673" stopIfTrue="1" operator="lessThan">
      <formula>0</formula>
    </cfRule>
  </conditionalFormatting>
  <conditionalFormatting sqref="AF230">
    <cfRule type="cellIs" dxfId="636" priority="671" stopIfTrue="1" operator="lessThan">
      <formula>0</formula>
    </cfRule>
  </conditionalFormatting>
  <conditionalFormatting sqref="AB230:AC230">
    <cfRule type="cellIs" dxfId="635" priority="670" stopIfTrue="1" operator="lessThan">
      <formula>0</formula>
    </cfRule>
  </conditionalFormatting>
  <conditionalFormatting sqref="U230">
    <cfRule type="cellIs" dxfId="634" priority="669" stopIfTrue="1" operator="lessThan">
      <formula>0</formula>
    </cfRule>
  </conditionalFormatting>
  <conditionalFormatting sqref="AA230">
    <cfRule type="cellIs" dxfId="633" priority="668" stopIfTrue="1" operator="lessThan">
      <formula>0</formula>
    </cfRule>
  </conditionalFormatting>
  <conditionalFormatting sqref="AD230">
    <cfRule type="cellIs" dxfId="632" priority="667" stopIfTrue="1" operator="lessThan">
      <formula>0</formula>
    </cfRule>
  </conditionalFormatting>
  <conditionalFormatting sqref="AO230:AP230">
    <cfRule type="cellIs" dxfId="631" priority="666" stopIfTrue="1" operator="lessThan">
      <formula>0</formula>
    </cfRule>
  </conditionalFormatting>
  <conditionalFormatting sqref="AN230">
    <cfRule type="cellIs" dxfId="630" priority="665" stopIfTrue="1" operator="lessThan">
      <formula>0</formula>
    </cfRule>
  </conditionalFormatting>
  <conditionalFormatting sqref="P230">
    <cfRule type="cellIs" dxfId="629" priority="664" stopIfTrue="1" operator="lessThan">
      <formula>0</formula>
    </cfRule>
  </conditionalFormatting>
  <conditionalFormatting sqref="L230:M230">
    <cfRule type="cellIs" dxfId="628" priority="663" stopIfTrue="1" operator="lessThan">
      <formula>0</formula>
    </cfRule>
  </conditionalFormatting>
  <conditionalFormatting sqref="C219:C223 C228:C230 C233:C236">
    <cfRule type="cellIs" dxfId="627" priority="602" stopIfTrue="1" operator="lessThan">
      <formula>0</formula>
    </cfRule>
  </conditionalFormatting>
  <conditionalFormatting sqref="AG230">
    <cfRule type="cellIs" dxfId="626" priority="662" stopIfTrue="1" operator="lessThan">
      <formula>0</formula>
    </cfRule>
  </conditionalFormatting>
  <conditionalFormatting sqref="AK230:AM230">
    <cfRule type="cellIs" dxfId="625" priority="661" stopIfTrue="1" operator="lessThan">
      <formula>0</formula>
    </cfRule>
  </conditionalFormatting>
  <conditionalFormatting sqref="K230">
    <cfRule type="cellIs" dxfId="624" priority="660" stopIfTrue="1" operator="lessThan">
      <formula>0</formula>
    </cfRule>
  </conditionalFormatting>
  <conditionalFormatting sqref="J230">
    <cfRule type="cellIs" dxfId="623" priority="659" stopIfTrue="1" operator="lessThan">
      <formula>0</formula>
    </cfRule>
  </conditionalFormatting>
  <conditionalFormatting sqref="AJ230">
    <cfRule type="cellIs" dxfId="622" priority="658" stopIfTrue="1" operator="lessThan">
      <formula>0</formula>
    </cfRule>
  </conditionalFormatting>
  <conditionalFormatting sqref="AH230">
    <cfRule type="cellIs" dxfId="621" priority="657" stopIfTrue="1" operator="lessThan">
      <formula>0</formula>
    </cfRule>
  </conditionalFormatting>
  <conditionalFormatting sqref="AI230">
    <cfRule type="cellIs" dxfId="620" priority="656" stopIfTrue="1" operator="lessThan">
      <formula>0</formula>
    </cfRule>
  </conditionalFormatting>
  <conditionalFormatting sqref="H230:I230">
    <cfRule type="cellIs" dxfId="619" priority="655" stopIfTrue="1" operator="lessThan">
      <formula>0</formula>
    </cfRule>
  </conditionalFormatting>
  <conditionalFormatting sqref="Q235:R235 G235">
    <cfRule type="cellIs" dxfId="618" priority="654" stopIfTrue="1" operator="lessThan">
      <formula>0</formula>
    </cfRule>
  </conditionalFormatting>
  <conditionalFormatting sqref="S235:T235 V235:Z235">
    <cfRule type="cellIs" dxfId="617" priority="652" stopIfTrue="1" operator="lessThan">
      <formula>0</formula>
    </cfRule>
  </conditionalFormatting>
  <conditionalFormatting sqref="N235:O235 AE235">
    <cfRule type="cellIs" dxfId="616" priority="653" stopIfTrue="1" operator="lessThan">
      <formula>0</formula>
    </cfRule>
  </conditionalFormatting>
  <conditionalFormatting sqref="AF235">
    <cfRule type="cellIs" dxfId="615" priority="651" stopIfTrue="1" operator="lessThan">
      <formula>0</formula>
    </cfRule>
  </conditionalFormatting>
  <conditionalFormatting sqref="AB235:AC235">
    <cfRule type="cellIs" dxfId="614" priority="650" stopIfTrue="1" operator="lessThan">
      <formula>0</formula>
    </cfRule>
  </conditionalFormatting>
  <conditionalFormatting sqref="U235">
    <cfRule type="cellIs" dxfId="613" priority="649" stopIfTrue="1" operator="lessThan">
      <formula>0</formula>
    </cfRule>
  </conditionalFormatting>
  <conditionalFormatting sqref="AA235">
    <cfRule type="cellIs" dxfId="612" priority="648" stopIfTrue="1" operator="lessThan">
      <formula>0</formula>
    </cfRule>
  </conditionalFormatting>
  <conditionalFormatting sqref="AD235">
    <cfRule type="cellIs" dxfId="611" priority="647" stopIfTrue="1" operator="lessThan">
      <formula>0</formula>
    </cfRule>
  </conditionalFormatting>
  <conditionalFormatting sqref="AO235:AP235">
    <cfRule type="cellIs" dxfId="610" priority="646" stopIfTrue="1" operator="lessThan">
      <formula>0</formula>
    </cfRule>
  </conditionalFormatting>
  <conditionalFormatting sqref="AN235">
    <cfRule type="cellIs" dxfId="609" priority="645" stopIfTrue="1" operator="lessThan">
      <formula>0</formula>
    </cfRule>
  </conditionalFormatting>
  <conditionalFormatting sqref="P235">
    <cfRule type="cellIs" dxfId="608" priority="644" stopIfTrue="1" operator="lessThan">
      <formula>0</formula>
    </cfRule>
  </conditionalFormatting>
  <conditionalFormatting sqref="L235:M235">
    <cfRule type="cellIs" dxfId="607" priority="643" stopIfTrue="1" operator="lessThan">
      <formula>0</formula>
    </cfRule>
  </conditionalFormatting>
  <conditionalFormatting sqref="AG235">
    <cfRule type="cellIs" dxfId="606" priority="642" stopIfTrue="1" operator="lessThan">
      <formula>0</formula>
    </cfRule>
  </conditionalFormatting>
  <conditionalFormatting sqref="AK235:AM235">
    <cfRule type="cellIs" dxfId="605" priority="641" stopIfTrue="1" operator="lessThan">
      <formula>0</formula>
    </cfRule>
  </conditionalFormatting>
  <conditionalFormatting sqref="K235">
    <cfRule type="cellIs" dxfId="604" priority="640" stopIfTrue="1" operator="lessThan">
      <formula>0</formula>
    </cfRule>
  </conditionalFormatting>
  <conditionalFormatting sqref="J235">
    <cfRule type="cellIs" dxfId="603" priority="639" stopIfTrue="1" operator="lessThan">
      <formula>0</formula>
    </cfRule>
  </conditionalFormatting>
  <conditionalFormatting sqref="AJ235">
    <cfRule type="cellIs" dxfId="602" priority="638" stopIfTrue="1" operator="lessThan">
      <formula>0</formula>
    </cfRule>
  </conditionalFormatting>
  <conditionalFormatting sqref="AH235">
    <cfRule type="cellIs" dxfId="601" priority="637" stopIfTrue="1" operator="lessThan">
      <formula>0</formula>
    </cfRule>
  </conditionalFormatting>
  <conditionalFormatting sqref="AI235">
    <cfRule type="cellIs" dxfId="600" priority="636" stopIfTrue="1" operator="lessThan">
      <formula>0</formula>
    </cfRule>
  </conditionalFormatting>
  <conditionalFormatting sqref="H235:I235">
    <cfRule type="cellIs" dxfId="599" priority="635" stopIfTrue="1" operator="lessThan">
      <formula>0</formula>
    </cfRule>
  </conditionalFormatting>
  <conditionalFormatting sqref="Q234:R234 G234">
    <cfRule type="cellIs" dxfId="598" priority="634" stopIfTrue="1" operator="lessThan">
      <formula>0</formula>
    </cfRule>
  </conditionalFormatting>
  <conditionalFormatting sqref="S234:T234 V234:Z234">
    <cfRule type="cellIs" dxfId="597" priority="632" stopIfTrue="1" operator="lessThan">
      <formula>0</formula>
    </cfRule>
  </conditionalFormatting>
  <conditionalFormatting sqref="N234:O234 AE234">
    <cfRule type="cellIs" dxfId="596" priority="633" stopIfTrue="1" operator="lessThan">
      <formula>0</formula>
    </cfRule>
  </conditionalFormatting>
  <conditionalFormatting sqref="AF234">
    <cfRule type="cellIs" dxfId="595" priority="631" stopIfTrue="1" operator="lessThan">
      <formula>0</formula>
    </cfRule>
  </conditionalFormatting>
  <conditionalFormatting sqref="AB234:AC234">
    <cfRule type="cellIs" dxfId="594" priority="630" stopIfTrue="1" operator="lessThan">
      <formula>0</formula>
    </cfRule>
  </conditionalFormatting>
  <conditionalFormatting sqref="U234">
    <cfRule type="cellIs" dxfId="593" priority="629" stopIfTrue="1" operator="lessThan">
      <formula>0</formula>
    </cfRule>
  </conditionalFormatting>
  <conditionalFormatting sqref="AA234">
    <cfRule type="cellIs" dxfId="592" priority="628" stopIfTrue="1" operator="lessThan">
      <formula>0</formula>
    </cfRule>
  </conditionalFormatting>
  <conditionalFormatting sqref="AD234">
    <cfRule type="cellIs" dxfId="591" priority="627" stopIfTrue="1" operator="lessThan">
      <formula>0</formula>
    </cfRule>
  </conditionalFormatting>
  <conditionalFormatting sqref="AO234:AP234">
    <cfRule type="cellIs" dxfId="590" priority="626" stopIfTrue="1" operator="lessThan">
      <formula>0</formula>
    </cfRule>
  </conditionalFormatting>
  <conditionalFormatting sqref="AN234">
    <cfRule type="cellIs" dxfId="589" priority="625" stopIfTrue="1" operator="lessThan">
      <formula>0</formula>
    </cfRule>
  </conditionalFormatting>
  <conditionalFormatting sqref="P234">
    <cfRule type="cellIs" dxfId="588" priority="624" stopIfTrue="1" operator="lessThan">
      <formula>0</formula>
    </cfRule>
  </conditionalFormatting>
  <conditionalFormatting sqref="L234:M234">
    <cfRule type="cellIs" dxfId="587" priority="623" stopIfTrue="1" operator="lessThan">
      <formula>0</formula>
    </cfRule>
  </conditionalFormatting>
  <conditionalFormatting sqref="AG234">
    <cfRule type="cellIs" dxfId="586" priority="622" stopIfTrue="1" operator="lessThan">
      <formula>0</formula>
    </cfRule>
  </conditionalFormatting>
  <conditionalFormatting sqref="AK234:AM234">
    <cfRule type="cellIs" dxfId="585" priority="621" stopIfTrue="1" operator="lessThan">
      <formula>0</formula>
    </cfRule>
  </conditionalFormatting>
  <conditionalFormatting sqref="K234">
    <cfRule type="cellIs" dxfId="584" priority="620" stopIfTrue="1" operator="lessThan">
      <formula>0</formula>
    </cfRule>
  </conditionalFormatting>
  <conditionalFormatting sqref="J234">
    <cfRule type="cellIs" dxfId="583" priority="619" stopIfTrue="1" operator="lessThan">
      <formula>0</formula>
    </cfRule>
  </conditionalFormatting>
  <conditionalFormatting sqref="AJ234">
    <cfRule type="cellIs" dxfId="582" priority="618" stopIfTrue="1" operator="lessThan">
      <formula>0</formula>
    </cfRule>
  </conditionalFormatting>
  <conditionalFormatting sqref="AH234">
    <cfRule type="cellIs" dxfId="581" priority="617" stopIfTrue="1" operator="lessThan">
      <formula>0</formula>
    </cfRule>
  </conditionalFormatting>
  <conditionalFormatting sqref="AI234">
    <cfRule type="cellIs" dxfId="580" priority="616" stopIfTrue="1" operator="lessThan">
      <formula>0</formula>
    </cfRule>
  </conditionalFormatting>
  <conditionalFormatting sqref="H234:I234">
    <cfRule type="cellIs" dxfId="579" priority="615" stopIfTrue="1" operator="lessThan">
      <formula>0</formula>
    </cfRule>
  </conditionalFormatting>
  <conditionalFormatting sqref="Q233:R233 G233">
    <cfRule type="cellIs" dxfId="578" priority="614" stopIfTrue="1" operator="lessThan">
      <formula>0</formula>
    </cfRule>
  </conditionalFormatting>
  <conditionalFormatting sqref="S233:T233 V233:Z233">
    <cfRule type="cellIs" dxfId="577" priority="612" stopIfTrue="1" operator="lessThan">
      <formula>0</formula>
    </cfRule>
  </conditionalFormatting>
  <conditionalFormatting sqref="N233:O233 AE233">
    <cfRule type="cellIs" dxfId="576" priority="613" stopIfTrue="1" operator="lessThan">
      <formula>0</formula>
    </cfRule>
  </conditionalFormatting>
  <conditionalFormatting sqref="AF233">
    <cfRule type="cellIs" dxfId="575" priority="611" stopIfTrue="1" operator="lessThan">
      <formula>0</formula>
    </cfRule>
  </conditionalFormatting>
  <conditionalFormatting sqref="AB233:AC233">
    <cfRule type="cellIs" dxfId="574" priority="610" stopIfTrue="1" operator="lessThan">
      <formula>0</formula>
    </cfRule>
  </conditionalFormatting>
  <conditionalFormatting sqref="U233">
    <cfRule type="cellIs" dxfId="573" priority="609" stopIfTrue="1" operator="lessThan">
      <formula>0</formula>
    </cfRule>
  </conditionalFormatting>
  <conditionalFormatting sqref="AA233">
    <cfRule type="cellIs" dxfId="572" priority="608" stopIfTrue="1" operator="lessThan">
      <formula>0</formula>
    </cfRule>
  </conditionalFormatting>
  <conditionalFormatting sqref="AD233">
    <cfRule type="cellIs" dxfId="571" priority="607" stopIfTrue="1" operator="lessThan">
      <formula>0</formula>
    </cfRule>
  </conditionalFormatting>
  <conditionalFormatting sqref="AO233:AP233">
    <cfRule type="cellIs" dxfId="570" priority="606" stopIfTrue="1" operator="lessThan">
      <formula>0</formula>
    </cfRule>
  </conditionalFormatting>
  <conditionalFormatting sqref="AN233">
    <cfRule type="cellIs" dxfId="569" priority="605" stopIfTrue="1" operator="lessThan">
      <formula>0</formula>
    </cfRule>
  </conditionalFormatting>
  <conditionalFormatting sqref="P233">
    <cfRule type="cellIs" dxfId="568" priority="604" stopIfTrue="1" operator="lessThan">
      <formula>0</formula>
    </cfRule>
  </conditionalFormatting>
  <conditionalFormatting sqref="L233:M233">
    <cfRule type="cellIs" dxfId="567" priority="603" stopIfTrue="1" operator="lessThan">
      <formula>0</formula>
    </cfRule>
  </conditionalFormatting>
  <conditionalFormatting sqref="AG233">
    <cfRule type="cellIs" dxfId="566" priority="601" stopIfTrue="1" operator="lessThan">
      <formula>0</formula>
    </cfRule>
  </conditionalFormatting>
  <conditionalFormatting sqref="AK233:AM233">
    <cfRule type="cellIs" dxfId="565" priority="600" stopIfTrue="1" operator="lessThan">
      <formula>0</formula>
    </cfRule>
  </conditionalFormatting>
  <conditionalFormatting sqref="K233">
    <cfRule type="cellIs" dxfId="564" priority="599" stopIfTrue="1" operator="lessThan">
      <formula>0</formula>
    </cfRule>
  </conditionalFormatting>
  <conditionalFormatting sqref="J233">
    <cfRule type="cellIs" dxfId="563" priority="598" stopIfTrue="1" operator="lessThan">
      <formula>0</formula>
    </cfRule>
  </conditionalFormatting>
  <conditionalFormatting sqref="AJ233">
    <cfRule type="cellIs" dxfId="562" priority="597" stopIfTrue="1" operator="lessThan">
      <formula>0</formula>
    </cfRule>
  </conditionalFormatting>
  <conditionalFormatting sqref="AH233">
    <cfRule type="cellIs" dxfId="561" priority="596" stopIfTrue="1" operator="lessThan">
      <formula>0</formula>
    </cfRule>
  </conditionalFormatting>
  <conditionalFormatting sqref="AI233">
    <cfRule type="cellIs" dxfId="560" priority="595" stopIfTrue="1" operator="lessThan">
      <formula>0</formula>
    </cfRule>
  </conditionalFormatting>
  <conditionalFormatting sqref="H233:I233">
    <cfRule type="cellIs" dxfId="559" priority="594" stopIfTrue="1" operator="lessThan">
      <formula>0</formula>
    </cfRule>
  </conditionalFormatting>
  <conditionalFormatting sqref="Q224:R224 G224">
    <cfRule type="cellIs" dxfId="558" priority="593" stopIfTrue="1" operator="lessThan">
      <formula>0</formula>
    </cfRule>
  </conditionalFormatting>
  <conditionalFormatting sqref="S224:T224 V224:Z224">
    <cfRule type="cellIs" dxfId="557" priority="591" stopIfTrue="1" operator="lessThan">
      <formula>0</formula>
    </cfRule>
  </conditionalFormatting>
  <conditionalFormatting sqref="N224:O224 AE224">
    <cfRule type="cellIs" dxfId="556" priority="592" stopIfTrue="1" operator="lessThan">
      <formula>0</formula>
    </cfRule>
  </conditionalFormatting>
  <conditionalFormatting sqref="AF224">
    <cfRule type="cellIs" dxfId="555" priority="590" stopIfTrue="1" operator="lessThan">
      <formula>0</formula>
    </cfRule>
  </conditionalFormatting>
  <conditionalFormatting sqref="AB224:AC224">
    <cfRule type="cellIs" dxfId="554" priority="589" stopIfTrue="1" operator="lessThan">
      <formula>0</formula>
    </cfRule>
  </conditionalFormatting>
  <conditionalFormatting sqref="U224">
    <cfRule type="cellIs" dxfId="553" priority="588" stopIfTrue="1" operator="lessThan">
      <formula>0</formula>
    </cfRule>
  </conditionalFormatting>
  <conditionalFormatting sqref="AA224">
    <cfRule type="cellIs" dxfId="552" priority="587" stopIfTrue="1" operator="lessThan">
      <formula>0</formula>
    </cfRule>
  </conditionalFormatting>
  <conditionalFormatting sqref="AD224">
    <cfRule type="cellIs" dxfId="551" priority="586" stopIfTrue="1" operator="lessThan">
      <formula>0</formula>
    </cfRule>
  </conditionalFormatting>
  <conditionalFormatting sqref="AO224:AP224">
    <cfRule type="cellIs" dxfId="550" priority="585" stopIfTrue="1" operator="lessThan">
      <formula>0</formula>
    </cfRule>
  </conditionalFormatting>
  <conditionalFormatting sqref="AN224">
    <cfRule type="cellIs" dxfId="549" priority="584" stopIfTrue="1" operator="lessThan">
      <formula>0</formula>
    </cfRule>
  </conditionalFormatting>
  <conditionalFormatting sqref="P224">
    <cfRule type="cellIs" dxfId="548" priority="583" stopIfTrue="1" operator="lessThan">
      <formula>0</formula>
    </cfRule>
  </conditionalFormatting>
  <conditionalFormatting sqref="L224:M224">
    <cfRule type="cellIs" dxfId="547" priority="582" stopIfTrue="1" operator="lessThan">
      <formula>0</formula>
    </cfRule>
  </conditionalFormatting>
  <conditionalFormatting sqref="AG224">
    <cfRule type="cellIs" dxfId="546" priority="581" stopIfTrue="1" operator="lessThan">
      <formula>0</formula>
    </cfRule>
  </conditionalFormatting>
  <conditionalFormatting sqref="AK224:AM224">
    <cfRule type="cellIs" dxfId="545" priority="580" stopIfTrue="1" operator="lessThan">
      <formula>0</formula>
    </cfRule>
  </conditionalFormatting>
  <conditionalFormatting sqref="K224">
    <cfRule type="cellIs" dxfId="544" priority="579" stopIfTrue="1" operator="lessThan">
      <formula>0</formula>
    </cfRule>
  </conditionalFormatting>
  <conditionalFormatting sqref="J224">
    <cfRule type="cellIs" dxfId="543" priority="578" stopIfTrue="1" operator="lessThan">
      <formula>0</formula>
    </cfRule>
  </conditionalFormatting>
  <conditionalFormatting sqref="AJ224">
    <cfRule type="cellIs" dxfId="542" priority="577" stopIfTrue="1" operator="lessThan">
      <formula>0</formula>
    </cfRule>
  </conditionalFormatting>
  <conditionalFormatting sqref="AH224">
    <cfRule type="cellIs" dxfId="541" priority="576" stopIfTrue="1" operator="lessThan">
      <formula>0</formula>
    </cfRule>
  </conditionalFormatting>
  <conditionalFormatting sqref="AI224">
    <cfRule type="cellIs" dxfId="540" priority="575" stopIfTrue="1" operator="lessThan">
      <formula>0</formula>
    </cfRule>
  </conditionalFormatting>
  <conditionalFormatting sqref="H224:I224">
    <cfRule type="cellIs" dxfId="539" priority="574" stopIfTrue="1" operator="lessThan">
      <formula>0</formula>
    </cfRule>
  </conditionalFormatting>
  <conditionalFormatting sqref="C224">
    <cfRule type="cellIs" dxfId="538" priority="573" stopIfTrue="1" operator="lessThan">
      <formula>0</formula>
    </cfRule>
  </conditionalFormatting>
  <conditionalFormatting sqref="Q226:R226 G226">
    <cfRule type="cellIs" dxfId="537" priority="572" stopIfTrue="1" operator="lessThan">
      <formula>0</formula>
    </cfRule>
  </conditionalFormatting>
  <conditionalFormatting sqref="S226:T226 V226:Z226">
    <cfRule type="cellIs" dxfId="536" priority="570" stopIfTrue="1" operator="lessThan">
      <formula>0</formula>
    </cfRule>
  </conditionalFormatting>
  <conditionalFormatting sqref="N226:O226 AE226">
    <cfRule type="cellIs" dxfId="535" priority="571" stopIfTrue="1" operator="lessThan">
      <formula>0</formula>
    </cfRule>
  </conditionalFormatting>
  <conditionalFormatting sqref="AF226">
    <cfRule type="cellIs" dxfId="534" priority="569" stopIfTrue="1" operator="lessThan">
      <formula>0</formula>
    </cfRule>
  </conditionalFormatting>
  <conditionalFormatting sqref="AB226:AC226">
    <cfRule type="cellIs" dxfId="533" priority="568" stopIfTrue="1" operator="lessThan">
      <formula>0</formula>
    </cfRule>
  </conditionalFormatting>
  <conditionalFormatting sqref="U226">
    <cfRule type="cellIs" dxfId="532" priority="567" stopIfTrue="1" operator="lessThan">
      <formula>0</formula>
    </cfRule>
  </conditionalFormatting>
  <conditionalFormatting sqref="AA226">
    <cfRule type="cellIs" dxfId="531" priority="566" stopIfTrue="1" operator="lessThan">
      <formula>0</formula>
    </cfRule>
  </conditionalFormatting>
  <conditionalFormatting sqref="AD226">
    <cfRule type="cellIs" dxfId="530" priority="565" stopIfTrue="1" operator="lessThan">
      <formula>0</formula>
    </cfRule>
  </conditionalFormatting>
  <conditionalFormatting sqref="AO226:AP226">
    <cfRule type="cellIs" dxfId="529" priority="564" stopIfTrue="1" operator="lessThan">
      <formula>0</formula>
    </cfRule>
  </conditionalFormatting>
  <conditionalFormatting sqref="AN226">
    <cfRule type="cellIs" dxfId="528" priority="563" stopIfTrue="1" operator="lessThan">
      <formula>0</formula>
    </cfRule>
  </conditionalFormatting>
  <conditionalFormatting sqref="P226">
    <cfRule type="cellIs" dxfId="527" priority="562" stopIfTrue="1" operator="lessThan">
      <formula>0</formula>
    </cfRule>
  </conditionalFormatting>
  <conditionalFormatting sqref="L226:M226">
    <cfRule type="cellIs" dxfId="526" priority="561" stopIfTrue="1" operator="lessThan">
      <formula>0</formula>
    </cfRule>
  </conditionalFormatting>
  <conditionalFormatting sqref="AG226">
    <cfRule type="cellIs" dxfId="525" priority="560" stopIfTrue="1" operator="lessThan">
      <formula>0</formula>
    </cfRule>
  </conditionalFormatting>
  <conditionalFormatting sqref="AK226:AM226">
    <cfRule type="cellIs" dxfId="524" priority="559" stopIfTrue="1" operator="lessThan">
      <formula>0</formula>
    </cfRule>
  </conditionalFormatting>
  <conditionalFormatting sqref="K226">
    <cfRule type="cellIs" dxfId="523" priority="558" stopIfTrue="1" operator="lessThan">
      <formula>0</formula>
    </cfRule>
  </conditionalFormatting>
  <conditionalFormatting sqref="J226">
    <cfRule type="cellIs" dxfId="522" priority="557" stopIfTrue="1" operator="lessThan">
      <formula>0</formula>
    </cfRule>
  </conditionalFormatting>
  <conditionalFormatting sqref="AJ226">
    <cfRule type="cellIs" dxfId="521" priority="556" stopIfTrue="1" operator="lessThan">
      <formula>0</formula>
    </cfRule>
  </conditionalFormatting>
  <conditionalFormatting sqref="AH226">
    <cfRule type="cellIs" dxfId="520" priority="555" stopIfTrue="1" operator="lessThan">
      <formula>0</formula>
    </cfRule>
  </conditionalFormatting>
  <conditionalFormatting sqref="AI226">
    <cfRule type="cellIs" dxfId="519" priority="554" stopIfTrue="1" operator="lessThan">
      <formula>0</formula>
    </cfRule>
  </conditionalFormatting>
  <conditionalFormatting sqref="H226:I226">
    <cfRule type="cellIs" dxfId="518" priority="553" stopIfTrue="1" operator="lessThan">
      <formula>0</formula>
    </cfRule>
  </conditionalFormatting>
  <conditionalFormatting sqref="C226">
    <cfRule type="cellIs" dxfId="517" priority="552" stopIfTrue="1" operator="lessThan">
      <formula>0</formula>
    </cfRule>
  </conditionalFormatting>
  <conditionalFormatting sqref="Q225:R225 G225">
    <cfRule type="cellIs" dxfId="516" priority="551" stopIfTrue="1" operator="lessThan">
      <formula>0</formula>
    </cfRule>
  </conditionalFormatting>
  <conditionalFormatting sqref="S225:T225 V225:Z225">
    <cfRule type="cellIs" dxfId="515" priority="549" stopIfTrue="1" operator="lessThan">
      <formula>0</formula>
    </cfRule>
  </conditionalFormatting>
  <conditionalFormatting sqref="N225:O225 AE225">
    <cfRule type="cellIs" dxfId="514" priority="550" stopIfTrue="1" operator="lessThan">
      <formula>0</formula>
    </cfRule>
  </conditionalFormatting>
  <conditionalFormatting sqref="AF225">
    <cfRule type="cellIs" dxfId="513" priority="548" stopIfTrue="1" operator="lessThan">
      <formula>0</formula>
    </cfRule>
  </conditionalFormatting>
  <conditionalFormatting sqref="AB225:AC225">
    <cfRule type="cellIs" dxfId="512" priority="547" stopIfTrue="1" operator="lessThan">
      <formula>0</formula>
    </cfRule>
  </conditionalFormatting>
  <conditionalFormatting sqref="U225">
    <cfRule type="cellIs" dxfId="511" priority="546" stopIfTrue="1" operator="lessThan">
      <formula>0</formula>
    </cfRule>
  </conditionalFormatting>
  <conditionalFormatting sqref="AA225">
    <cfRule type="cellIs" dxfId="510" priority="545" stopIfTrue="1" operator="lessThan">
      <formula>0</formula>
    </cfRule>
  </conditionalFormatting>
  <conditionalFormatting sqref="AD225">
    <cfRule type="cellIs" dxfId="509" priority="544" stopIfTrue="1" operator="lessThan">
      <formula>0</formula>
    </cfRule>
  </conditionalFormatting>
  <conditionalFormatting sqref="AO225:AP225">
    <cfRule type="cellIs" dxfId="508" priority="543" stopIfTrue="1" operator="lessThan">
      <formula>0</formula>
    </cfRule>
  </conditionalFormatting>
  <conditionalFormatting sqref="AN225">
    <cfRule type="cellIs" dxfId="507" priority="542" stopIfTrue="1" operator="lessThan">
      <formula>0</formula>
    </cfRule>
  </conditionalFormatting>
  <conditionalFormatting sqref="P225">
    <cfRule type="cellIs" dxfId="506" priority="541" stopIfTrue="1" operator="lessThan">
      <formula>0</formula>
    </cfRule>
  </conditionalFormatting>
  <conditionalFormatting sqref="L225:M225">
    <cfRule type="cellIs" dxfId="505" priority="540" stopIfTrue="1" operator="lessThan">
      <formula>0</formula>
    </cfRule>
  </conditionalFormatting>
  <conditionalFormatting sqref="AG225">
    <cfRule type="cellIs" dxfId="504" priority="539" stopIfTrue="1" operator="lessThan">
      <formula>0</formula>
    </cfRule>
  </conditionalFormatting>
  <conditionalFormatting sqref="AK225:AM225">
    <cfRule type="cellIs" dxfId="503" priority="538" stopIfTrue="1" operator="lessThan">
      <formula>0</formula>
    </cfRule>
  </conditionalFormatting>
  <conditionalFormatting sqref="K225">
    <cfRule type="cellIs" dxfId="502" priority="537" stopIfTrue="1" operator="lessThan">
      <formula>0</formula>
    </cfRule>
  </conditionalFormatting>
  <conditionalFormatting sqref="J225">
    <cfRule type="cellIs" dxfId="501" priority="536" stopIfTrue="1" operator="lessThan">
      <formula>0</formula>
    </cfRule>
  </conditionalFormatting>
  <conditionalFormatting sqref="AJ225">
    <cfRule type="cellIs" dxfId="500" priority="535" stopIfTrue="1" operator="lessThan">
      <formula>0</formula>
    </cfRule>
  </conditionalFormatting>
  <conditionalFormatting sqref="AH225">
    <cfRule type="cellIs" dxfId="499" priority="534" stopIfTrue="1" operator="lessThan">
      <formula>0</formula>
    </cfRule>
  </conditionalFormatting>
  <conditionalFormatting sqref="AI225">
    <cfRule type="cellIs" dxfId="498" priority="533" stopIfTrue="1" operator="lessThan">
      <formula>0</formula>
    </cfRule>
  </conditionalFormatting>
  <conditionalFormatting sqref="H225:I225">
    <cfRule type="cellIs" dxfId="497" priority="532" stopIfTrue="1" operator="lessThan">
      <formula>0</formula>
    </cfRule>
  </conditionalFormatting>
  <conditionalFormatting sqref="C225">
    <cfRule type="cellIs" dxfId="496" priority="531" stopIfTrue="1" operator="lessThan">
      <formula>0</formula>
    </cfRule>
  </conditionalFormatting>
  <conditionalFormatting sqref="G113:G114 Q113:R114">
    <cfRule type="cellIs" dxfId="495" priority="530" stopIfTrue="1" operator="lessThan">
      <formula>0</formula>
    </cfRule>
  </conditionalFormatting>
  <conditionalFormatting sqref="S113:T114 V113:Z114">
    <cfRule type="cellIs" dxfId="494" priority="528" stopIfTrue="1" operator="lessThan">
      <formula>0</formula>
    </cfRule>
  </conditionalFormatting>
  <conditionalFormatting sqref="N113:O114 AE113:AE114">
    <cfRule type="cellIs" dxfId="493" priority="529" stopIfTrue="1" operator="lessThan">
      <formula>0</formula>
    </cfRule>
  </conditionalFormatting>
  <conditionalFormatting sqref="AF113:AF114">
    <cfRule type="cellIs" dxfId="492" priority="527" stopIfTrue="1" operator="lessThan">
      <formula>0</formula>
    </cfRule>
  </conditionalFormatting>
  <conditionalFormatting sqref="AB113:AC114">
    <cfRule type="cellIs" dxfId="491" priority="526" stopIfTrue="1" operator="lessThan">
      <formula>0</formula>
    </cfRule>
  </conditionalFormatting>
  <conditionalFormatting sqref="U113:U114">
    <cfRule type="cellIs" dxfId="490" priority="525" stopIfTrue="1" operator="lessThan">
      <formula>0</formula>
    </cfRule>
  </conditionalFormatting>
  <conditionalFormatting sqref="AA113:AA114">
    <cfRule type="cellIs" dxfId="489" priority="524" stopIfTrue="1" operator="lessThan">
      <formula>0</formula>
    </cfRule>
  </conditionalFormatting>
  <conditionalFormatting sqref="AD113:AD114">
    <cfRule type="cellIs" dxfId="488" priority="523" stopIfTrue="1" operator="lessThan">
      <formula>0</formula>
    </cfRule>
  </conditionalFormatting>
  <conditionalFormatting sqref="AO113:AP114">
    <cfRule type="cellIs" dxfId="487" priority="522" stopIfTrue="1" operator="lessThan">
      <formula>0</formula>
    </cfRule>
  </conditionalFormatting>
  <conditionalFormatting sqref="AN113:AN114">
    <cfRule type="cellIs" dxfId="486" priority="521" stopIfTrue="1" operator="lessThan">
      <formula>0</formula>
    </cfRule>
  </conditionalFormatting>
  <conditionalFormatting sqref="P113:P114">
    <cfRule type="cellIs" dxfId="485" priority="520" stopIfTrue="1" operator="lessThan">
      <formula>0</formula>
    </cfRule>
  </conditionalFormatting>
  <conditionalFormatting sqref="L113:M114">
    <cfRule type="cellIs" dxfId="484" priority="519" stopIfTrue="1" operator="lessThan">
      <formula>0</formula>
    </cfRule>
  </conditionalFormatting>
  <conditionalFormatting sqref="C113:C114">
    <cfRule type="cellIs" dxfId="483" priority="518" stopIfTrue="1" operator="lessThan">
      <formula>0</formula>
    </cfRule>
  </conditionalFormatting>
  <conditionalFormatting sqref="AG113:AG114">
    <cfRule type="cellIs" dxfId="482" priority="517" stopIfTrue="1" operator="lessThan">
      <formula>0</formula>
    </cfRule>
  </conditionalFormatting>
  <conditionalFormatting sqref="AK113:AM114">
    <cfRule type="cellIs" dxfId="481" priority="516" stopIfTrue="1" operator="lessThan">
      <formula>0</formula>
    </cfRule>
  </conditionalFormatting>
  <conditionalFormatting sqref="K113:K114">
    <cfRule type="cellIs" dxfId="480" priority="515" stopIfTrue="1" operator="lessThan">
      <formula>0</formula>
    </cfRule>
  </conditionalFormatting>
  <conditionalFormatting sqref="J113:J114">
    <cfRule type="cellIs" dxfId="479" priority="514" stopIfTrue="1" operator="lessThan">
      <formula>0</formula>
    </cfRule>
  </conditionalFormatting>
  <conditionalFormatting sqref="AJ113:AJ114">
    <cfRule type="cellIs" dxfId="478" priority="513" stopIfTrue="1" operator="lessThan">
      <formula>0</formula>
    </cfRule>
  </conditionalFormatting>
  <conditionalFormatting sqref="AH113:AH114">
    <cfRule type="cellIs" dxfId="477" priority="512" stopIfTrue="1" operator="lessThan">
      <formula>0</formula>
    </cfRule>
  </conditionalFormatting>
  <conditionalFormatting sqref="AI113:AI114">
    <cfRule type="cellIs" dxfId="476" priority="511" stopIfTrue="1" operator="lessThan">
      <formula>0</formula>
    </cfRule>
  </conditionalFormatting>
  <conditionalFormatting sqref="H113:I114">
    <cfRule type="cellIs" dxfId="475" priority="510" stopIfTrue="1" operator="lessThan">
      <formula>0</formula>
    </cfRule>
  </conditionalFormatting>
  <conditionalFormatting sqref="AD92">
    <cfRule type="cellIs" dxfId="474" priority="502" stopIfTrue="1" operator="lessThan">
      <formula>0</formula>
    </cfRule>
  </conditionalFormatting>
  <conditionalFormatting sqref="G92 Q92:R92">
    <cfRule type="cellIs" dxfId="473" priority="509" stopIfTrue="1" operator="lessThan">
      <formula>0</formula>
    </cfRule>
  </conditionalFormatting>
  <conditionalFormatting sqref="V92:Z92 S92:T92">
    <cfRule type="cellIs" dxfId="472" priority="507" stopIfTrue="1" operator="lessThan">
      <formula>0</formula>
    </cfRule>
  </conditionalFormatting>
  <conditionalFormatting sqref="AE92 N92:O92">
    <cfRule type="cellIs" dxfId="471" priority="508" stopIfTrue="1" operator="lessThan">
      <formula>0</formula>
    </cfRule>
  </conditionalFormatting>
  <conditionalFormatting sqref="AF92">
    <cfRule type="cellIs" dxfId="470" priority="506" stopIfTrue="1" operator="lessThan">
      <formula>0</formula>
    </cfRule>
  </conditionalFormatting>
  <conditionalFormatting sqref="AB92:AC92">
    <cfRule type="cellIs" dxfId="469" priority="505" stopIfTrue="1" operator="lessThan">
      <formula>0</formula>
    </cfRule>
  </conditionalFormatting>
  <conditionalFormatting sqref="U92">
    <cfRule type="cellIs" dxfId="468" priority="504" stopIfTrue="1" operator="lessThan">
      <formula>0</formula>
    </cfRule>
  </conditionalFormatting>
  <conditionalFormatting sqref="AA92">
    <cfRule type="cellIs" dxfId="467" priority="503" stopIfTrue="1" operator="lessThan">
      <formula>0</formula>
    </cfRule>
  </conditionalFormatting>
  <conditionalFormatting sqref="AO92:AP92">
    <cfRule type="cellIs" dxfId="466" priority="501" stopIfTrue="1" operator="lessThan">
      <formula>0</formula>
    </cfRule>
  </conditionalFormatting>
  <conditionalFormatting sqref="AN92">
    <cfRule type="cellIs" dxfId="465" priority="500" stopIfTrue="1" operator="lessThan">
      <formula>0</formula>
    </cfRule>
  </conditionalFormatting>
  <conditionalFormatting sqref="P92">
    <cfRule type="cellIs" dxfId="464" priority="499" stopIfTrue="1" operator="lessThan">
      <formula>0</formula>
    </cfRule>
  </conditionalFormatting>
  <conditionalFormatting sqref="L92:M92">
    <cfRule type="cellIs" dxfId="463" priority="498" stopIfTrue="1" operator="lessThan">
      <formula>0</formula>
    </cfRule>
  </conditionalFormatting>
  <conditionalFormatting sqref="AG92">
    <cfRule type="cellIs" dxfId="462" priority="497" stopIfTrue="1" operator="lessThan">
      <formula>0</formula>
    </cfRule>
  </conditionalFormatting>
  <conditionalFormatting sqref="AK92:AM92">
    <cfRule type="cellIs" dxfId="461" priority="496" stopIfTrue="1" operator="lessThan">
      <formula>0</formula>
    </cfRule>
  </conditionalFormatting>
  <conditionalFormatting sqref="K92">
    <cfRule type="cellIs" dxfId="460" priority="495" stopIfTrue="1" operator="lessThan">
      <formula>0</formula>
    </cfRule>
  </conditionalFormatting>
  <conditionalFormatting sqref="J92">
    <cfRule type="cellIs" dxfId="459" priority="494" stopIfTrue="1" operator="lessThan">
      <formula>0</formula>
    </cfRule>
  </conditionalFormatting>
  <conditionalFormatting sqref="AJ92">
    <cfRule type="cellIs" dxfId="458" priority="493" stopIfTrue="1" operator="lessThan">
      <formula>0</formula>
    </cfRule>
  </conditionalFormatting>
  <conditionalFormatting sqref="AH92">
    <cfRule type="cellIs" dxfId="457" priority="492" stopIfTrue="1" operator="lessThan">
      <formula>0</formula>
    </cfRule>
  </conditionalFormatting>
  <conditionalFormatting sqref="AI92">
    <cfRule type="cellIs" dxfId="456" priority="491" stopIfTrue="1" operator="lessThan">
      <formula>0</formula>
    </cfRule>
  </conditionalFormatting>
  <conditionalFormatting sqref="H92:I92">
    <cfRule type="cellIs" dxfId="455" priority="490" stopIfTrue="1" operator="lessThan">
      <formula>0</formula>
    </cfRule>
  </conditionalFormatting>
  <conditionalFormatting sqref="AF142 AO142:AP142 AB142:AC142 S142:T142 V142:Z142">
    <cfRule type="cellIs" dxfId="454" priority="488" stopIfTrue="1" operator="lessThan">
      <formula>0</formula>
    </cfRule>
  </conditionalFormatting>
  <conditionalFormatting sqref="L142:R142 G142 AN142 AD142:AE142 AA142 U142">
    <cfRule type="cellIs" dxfId="453" priority="489" stopIfTrue="1" operator="lessThan">
      <formula>0</formula>
    </cfRule>
  </conditionalFormatting>
  <conditionalFormatting sqref="C142">
    <cfRule type="cellIs" dxfId="452" priority="487" stopIfTrue="1" operator="lessThan">
      <formula>0</formula>
    </cfRule>
  </conditionalFormatting>
  <conditionalFormatting sqref="AG142">
    <cfRule type="cellIs" dxfId="451" priority="486" stopIfTrue="1" operator="lessThan">
      <formula>0</formula>
    </cfRule>
  </conditionalFormatting>
  <conditionalFormatting sqref="AK142:AM142">
    <cfRule type="cellIs" dxfId="450" priority="485" stopIfTrue="1" operator="lessThan">
      <formula>0</formula>
    </cfRule>
  </conditionalFormatting>
  <conditionalFormatting sqref="K142">
    <cfRule type="cellIs" dxfId="449" priority="484" stopIfTrue="1" operator="lessThan">
      <formula>0</formula>
    </cfRule>
  </conditionalFormatting>
  <conditionalFormatting sqref="J142">
    <cfRule type="cellIs" dxfId="448" priority="483" stopIfTrue="1" operator="lessThan">
      <formula>0</formula>
    </cfRule>
  </conditionalFormatting>
  <conditionalFormatting sqref="AJ142">
    <cfRule type="cellIs" dxfId="447" priority="482" stopIfTrue="1" operator="lessThan">
      <formula>0</formula>
    </cfRule>
  </conditionalFormatting>
  <conditionalFormatting sqref="AH142">
    <cfRule type="cellIs" dxfId="446" priority="481" stopIfTrue="1" operator="lessThan">
      <formula>0</formula>
    </cfRule>
  </conditionalFormatting>
  <conditionalFormatting sqref="AI142">
    <cfRule type="cellIs" dxfId="445" priority="480" stopIfTrue="1" operator="lessThan">
      <formula>0</formula>
    </cfRule>
  </conditionalFormatting>
  <conditionalFormatting sqref="H142:I142">
    <cfRule type="cellIs" dxfId="444" priority="479" stopIfTrue="1" operator="lessThan">
      <formula>0</formula>
    </cfRule>
  </conditionalFormatting>
  <conditionalFormatting sqref="AF195:AG195 V195:Z195 S195:T195 AB195:AC195 AK195:AM195 AO195:AP195">
    <cfRule type="cellIs" dxfId="443" priority="477" stopIfTrue="1" operator="lessThan">
      <formula>0</formula>
    </cfRule>
  </conditionalFormatting>
  <conditionalFormatting sqref="C195 U195 AA195 AD195:AE195 AN195 G195 L195:R195">
    <cfRule type="cellIs" dxfId="442" priority="478" stopIfTrue="1" operator="lessThan">
      <formula>0</formula>
    </cfRule>
  </conditionalFormatting>
  <conditionalFormatting sqref="K195">
    <cfRule type="cellIs" dxfId="441" priority="476" stopIfTrue="1" operator="lessThan">
      <formula>0</formula>
    </cfRule>
  </conditionalFormatting>
  <conditionalFormatting sqref="J195">
    <cfRule type="cellIs" dxfId="440" priority="475" stopIfTrue="1" operator="lessThan">
      <formula>0</formula>
    </cfRule>
  </conditionalFormatting>
  <conditionalFormatting sqref="AJ195">
    <cfRule type="cellIs" dxfId="439" priority="474" stopIfTrue="1" operator="lessThan">
      <formula>0</formula>
    </cfRule>
  </conditionalFormatting>
  <conditionalFormatting sqref="AH195">
    <cfRule type="cellIs" dxfId="438" priority="473" stopIfTrue="1" operator="lessThan">
      <formula>0</formula>
    </cfRule>
  </conditionalFormatting>
  <conditionalFormatting sqref="AI195">
    <cfRule type="cellIs" dxfId="437" priority="472" stopIfTrue="1" operator="lessThan">
      <formula>0</formula>
    </cfRule>
  </conditionalFormatting>
  <conditionalFormatting sqref="H195:I195">
    <cfRule type="cellIs" dxfId="436" priority="471" stopIfTrue="1" operator="lessThan">
      <formula>0</formula>
    </cfRule>
  </conditionalFormatting>
  <conditionalFormatting sqref="C189 Q189:R189 G189">
    <cfRule type="cellIs" dxfId="435" priority="470" stopIfTrue="1" operator="lessThan">
      <formula>0</formula>
    </cfRule>
  </conditionalFormatting>
  <conditionalFormatting sqref="AF189">
    <cfRule type="cellIs" dxfId="434" priority="467" stopIfTrue="1" operator="lessThan">
      <formula>0</formula>
    </cfRule>
  </conditionalFormatting>
  <conditionalFormatting sqref="S189:T189 V189:Z189">
    <cfRule type="cellIs" dxfId="433" priority="468" stopIfTrue="1" operator="lessThan">
      <formula>0</formula>
    </cfRule>
  </conditionalFormatting>
  <conditionalFormatting sqref="N189:O189 AE189">
    <cfRule type="cellIs" dxfId="432" priority="469" stopIfTrue="1" operator="lessThan">
      <formula>0</formula>
    </cfRule>
  </conditionalFormatting>
  <conditionalFormatting sqref="AB189:AC189">
    <cfRule type="cellIs" dxfId="431" priority="466" stopIfTrue="1" operator="lessThan">
      <formula>0</formula>
    </cfRule>
  </conditionalFormatting>
  <conditionalFormatting sqref="U189">
    <cfRule type="cellIs" dxfId="430" priority="465" stopIfTrue="1" operator="lessThan">
      <formula>0</formula>
    </cfRule>
  </conditionalFormatting>
  <conditionalFormatting sqref="AA189">
    <cfRule type="cellIs" dxfId="429" priority="464" stopIfTrue="1" operator="lessThan">
      <formula>0</formula>
    </cfRule>
  </conditionalFormatting>
  <conditionalFormatting sqref="AD189">
    <cfRule type="cellIs" dxfId="428" priority="463" stopIfTrue="1" operator="lessThan">
      <formula>0</formula>
    </cfRule>
  </conditionalFormatting>
  <conditionalFormatting sqref="AO189:AP189">
    <cfRule type="cellIs" dxfId="427" priority="462" stopIfTrue="1" operator="lessThan">
      <formula>0</formula>
    </cfRule>
  </conditionalFormatting>
  <conditionalFormatting sqref="AN189">
    <cfRule type="cellIs" dxfId="426" priority="461" stopIfTrue="1" operator="lessThan">
      <formula>0</formula>
    </cfRule>
  </conditionalFormatting>
  <conditionalFormatting sqref="P189">
    <cfRule type="cellIs" dxfId="425" priority="460" stopIfTrue="1" operator="lessThan">
      <formula>0</formula>
    </cfRule>
  </conditionalFormatting>
  <conditionalFormatting sqref="L189:M189">
    <cfRule type="cellIs" dxfId="424" priority="459" stopIfTrue="1" operator="lessThan">
      <formula>0</formula>
    </cfRule>
  </conditionalFormatting>
  <conditionalFormatting sqref="AG189">
    <cfRule type="cellIs" dxfId="423" priority="458" stopIfTrue="1" operator="lessThan">
      <formula>0</formula>
    </cfRule>
  </conditionalFormatting>
  <conditionalFormatting sqref="AK189:AM189">
    <cfRule type="cellIs" dxfId="422" priority="457" stopIfTrue="1" operator="lessThan">
      <formula>0</formula>
    </cfRule>
  </conditionalFormatting>
  <conditionalFormatting sqref="K189">
    <cfRule type="cellIs" dxfId="421" priority="456" stopIfTrue="1" operator="lessThan">
      <formula>0</formula>
    </cfRule>
  </conditionalFormatting>
  <conditionalFormatting sqref="J189">
    <cfRule type="cellIs" dxfId="420" priority="455" stopIfTrue="1" operator="lessThan">
      <formula>0</formula>
    </cfRule>
  </conditionalFormatting>
  <conditionalFormatting sqref="AJ189">
    <cfRule type="cellIs" dxfId="419" priority="454" stopIfTrue="1" operator="lessThan">
      <formula>0</formula>
    </cfRule>
  </conditionalFormatting>
  <conditionalFormatting sqref="AH189">
    <cfRule type="cellIs" dxfId="418" priority="453" stopIfTrue="1" operator="lessThan">
      <formula>0</formula>
    </cfRule>
  </conditionalFormatting>
  <conditionalFormatting sqref="AI189">
    <cfRule type="cellIs" dxfId="417" priority="452" stopIfTrue="1" operator="lessThan">
      <formula>0</formula>
    </cfRule>
  </conditionalFormatting>
  <conditionalFormatting sqref="H189:I189">
    <cfRule type="cellIs" dxfId="416" priority="451" stopIfTrue="1" operator="lessThan">
      <formula>0</formula>
    </cfRule>
  </conditionalFormatting>
  <conditionalFormatting sqref="AF201:AG201 V201:Z201 S201:T201 AB201:AC201 AK201:AM201 AO201:AP201">
    <cfRule type="cellIs" dxfId="415" priority="449" stopIfTrue="1" operator="lessThan">
      <formula>0</formula>
    </cfRule>
  </conditionalFormatting>
  <conditionalFormatting sqref="C201 U201 AA201 AD201:AE201 AN201 G201 L201:O201 Q201:R201">
    <cfRule type="cellIs" dxfId="414" priority="450" stopIfTrue="1" operator="lessThan">
      <formula>0</formula>
    </cfRule>
  </conditionalFormatting>
  <conditionalFormatting sqref="P201">
    <cfRule type="cellIs" dxfId="413" priority="448" stopIfTrue="1" operator="lessThan">
      <formula>0</formula>
    </cfRule>
  </conditionalFormatting>
  <conditionalFormatting sqref="K201">
    <cfRule type="cellIs" dxfId="412" priority="447" stopIfTrue="1" operator="lessThan">
      <formula>0</formula>
    </cfRule>
  </conditionalFormatting>
  <conditionalFormatting sqref="J201">
    <cfRule type="cellIs" dxfId="411" priority="446" stopIfTrue="1" operator="lessThan">
      <formula>0</formula>
    </cfRule>
  </conditionalFormatting>
  <conditionalFormatting sqref="AJ201">
    <cfRule type="cellIs" dxfId="410" priority="445" stopIfTrue="1" operator="lessThan">
      <formula>0</formula>
    </cfRule>
  </conditionalFormatting>
  <conditionalFormatting sqref="AH201">
    <cfRule type="cellIs" dxfId="409" priority="444" stopIfTrue="1" operator="lessThan">
      <formula>0</formula>
    </cfRule>
  </conditionalFormatting>
  <conditionalFormatting sqref="AI201">
    <cfRule type="cellIs" dxfId="408" priority="443" stopIfTrue="1" operator="lessThan">
      <formula>0</formula>
    </cfRule>
  </conditionalFormatting>
  <conditionalFormatting sqref="H201:I201">
    <cfRule type="cellIs" dxfId="407" priority="442" stopIfTrue="1" operator="lessThan">
      <formula>0</formula>
    </cfRule>
  </conditionalFormatting>
  <conditionalFormatting sqref="AG62:AM62">
    <cfRule type="cellIs" dxfId="406" priority="440" stopIfTrue="1" operator="lessThan">
      <formula>0</formula>
    </cfRule>
  </conditionalFormatting>
  <conditionalFormatting sqref="C62 H62:I62">
    <cfRule type="cellIs" dxfId="405" priority="441" stopIfTrue="1" operator="lessThan">
      <formula>0</formula>
    </cfRule>
  </conditionalFormatting>
  <conditionalFormatting sqref="S62:T62 AF62 AB62:AC62">
    <cfRule type="cellIs" dxfId="404" priority="438" stopIfTrue="1" operator="lessThan">
      <formula>0</formula>
    </cfRule>
  </conditionalFormatting>
  <conditionalFormatting sqref="G62 AD62:AE62 AA62 L62:Q62">
    <cfRule type="cellIs" dxfId="403" priority="439" stopIfTrue="1" operator="lessThan">
      <formula>0</formula>
    </cfRule>
  </conditionalFormatting>
  <conditionalFormatting sqref="AN62:AP62 V62:Z62">
    <cfRule type="cellIs" dxfId="402" priority="437" stopIfTrue="1" operator="lessThan">
      <formula>0</formula>
    </cfRule>
  </conditionalFormatting>
  <conditionalFormatting sqref="R62">
    <cfRule type="cellIs" dxfId="401" priority="436" stopIfTrue="1" operator="lessThan">
      <formula>0</formula>
    </cfRule>
  </conditionalFormatting>
  <conditionalFormatting sqref="K62">
    <cfRule type="cellIs" dxfId="400" priority="435" stopIfTrue="1" operator="lessThan">
      <formula>0</formula>
    </cfRule>
  </conditionalFormatting>
  <conditionalFormatting sqref="J62">
    <cfRule type="cellIs" dxfId="399" priority="434" stopIfTrue="1" operator="lessThan">
      <formula>0</formula>
    </cfRule>
  </conditionalFormatting>
  <conditionalFormatting sqref="U62">
    <cfRule type="cellIs" dxfId="398" priority="433" stopIfTrue="1" operator="lessThan">
      <formula>0</formula>
    </cfRule>
  </conditionalFormatting>
  <conditionalFormatting sqref="AF200:AG200 V200:Z200 S200:T200 AB200:AC200 AK200:AM200 AO200:AP200">
    <cfRule type="cellIs" dxfId="397" priority="411" stopIfTrue="1" operator="lessThan">
      <formula>0</formula>
    </cfRule>
  </conditionalFormatting>
  <conditionalFormatting sqref="C200 U200 AA200 AD200:AE200 AN200 G200 L200:R200">
    <cfRule type="cellIs" dxfId="396" priority="412" stopIfTrue="1" operator="lessThan">
      <formula>0</formula>
    </cfRule>
  </conditionalFormatting>
  <conditionalFormatting sqref="K200">
    <cfRule type="cellIs" dxfId="395" priority="410" stopIfTrue="1" operator="lessThan">
      <formula>0</formula>
    </cfRule>
  </conditionalFormatting>
  <conditionalFormatting sqref="J200">
    <cfRule type="cellIs" dxfId="394" priority="409" stopIfTrue="1" operator="lessThan">
      <formula>0</formula>
    </cfRule>
  </conditionalFormatting>
  <conditionalFormatting sqref="AJ200">
    <cfRule type="cellIs" dxfId="393" priority="408" stopIfTrue="1" operator="lessThan">
      <formula>0</formula>
    </cfRule>
  </conditionalFormatting>
  <conditionalFormatting sqref="AH200">
    <cfRule type="cellIs" dxfId="392" priority="407" stopIfTrue="1" operator="lessThan">
      <formula>0</formula>
    </cfRule>
  </conditionalFormatting>
  <conditionalFormatting sqref="AI200">
    <cfRule type="cellIs" dxfId="391" priority="406" stopIfTrue="1" operator="lessThan">
      <formula>0</formula>
    </cfRule>
  </conditionalFormatting>
  <conditionalFormatting sqref="H200:I200">
    <cfRule type="cellIs" dxfId="390" priority="405" stopIfTrue="1" operator="lessThan">
      <formula>0</formula>
    </cfRule>
  </conditionalFormatting>
  <conditionalFormatting sqref="S22:T22 AG22:AM22">
    <cfRule type="cellIs" dxfId="389" priority="403" stopIfTrue="1" operator="lessThan">
      <formula>0</formula>
    </cfRule>
  </conditionalFormatting>
  <conditionalFormatting sqref="C22">
    <cfRule type="cellIs" dxfId="388" priority="404" stopIfTrue="1" operator="lessThan">
      <formula>0</formula>
    </cfRule>
  </conditionalFormatting>
  <conditionalFormatting sqref="V22:W22">
    <cfRule type="cellIs" dxfId="387" priority="401" stopIfTrue="1" operator="lessThan">
      <formula>0</formula>
    </cfRule>
  </conditionalFormatting>
  <conditionalFormatting sqref="AE22 N22:R22">
    <cfRule type="cellIs" dxfId="386" priority="402" stopIfTrue="1" operator="lessThan">
      <formula>0</formula>
    </cfRule>
  </conditionalFormatting>
  <conditionalFormatting sqref="AF22">
    <cfRule type="cellIs" dxfId="385" priority="400" stopIfTrue="1" operator="lessThan">
      <formula>0</formula>
    </cfRule>
  </conditionalFormatting>
  <conditionalFormatting sqref="AB22:AC22">
    <cfRule type="cellIs" dxfId="384" priority="399" stopIfTrue="1" operator="lessThan">
      <formula>0</formula>
    </cfRule>
  </conditionalFormatting>
  <conditionalFormatting sqref="U22">
    <cfRule type="cellIs" dxfId="383" priority="398" stopIfTrue="1" operator="lessThan">
      <formula>0</formula>
    </cfRule>
  </conditionalFormatting>
  <conditionalFormatting sqref="AA22">
    <cfRule type="cellIs" dxfId="382" priority="397" stopIfTrue="1" operator="lessThan">
      <formula>0</formula>
    </cfRule>
  </conditionalFormatting>
  <conditionalFormatting sqref="AD22">
    <cfRule type="cellIs" dxfId="381" priority="396" stopIfTrue="1" operator="lessThan">
      <formula>0</formula>
    </cfRule>
  </conditionalFormatting>
  <conditionalFormatting sqref="AO22:AP22">
    <cfRule type="cellIs" dxfId="380" priority="395" stopIfTrue="1" operator="lessThan">
      <formula>0</formula>
    </cfRule>
  </conditionalFormatting>
  <conditionalFormatting sqref="AN22">
    <cfRule type="cellIs" dxfId="379" priority="394" stopIfTrue="1" operator="lessThan">
      <formula>0</formula>
    </cfRule>
  </conditionalFormatting>
  <conditionalFormatting sqref="X22:Z22">
    <cfRule type="cellIs" dxfId="378" priority="393" stopIfTrue="1" operator="lessThan">
      <formula>0</formula>
    </cfRule>
  </conditionalFormatting>
  <conditionalFormatting sqref="V64:Z64 S64:T64 AO64:AP64 AB64:AC64 AF64:AG64 AK64:AM64">
    <cfRule type="cellIs" dxfId="377" priority="391" stopIfTrue="1" operator="lessThan">
      <formula>0</formula>
    </cfRule>
  </conditionalFormatting>
  <conditionalFormatting sqref="U64 AD64:AE64 AA64 AN64 C64 L64:R64 G64">
    <cfRule type="cellIs" dxfId="376" priority="392" stopIfTrue="1" operator="lessThan">
      <formula>0</formula>
    </cfRule>
  </conditionalFormatting>
  <conditionalFormatting sqref="K64">
    <cfRule type="cellIs" dxfId="375" priority="390" stopIfTrue="1" operator="lessThan">
      <formula>0</formula>
    </cfRule>
  </conditionalFormatting>
  <conditionalFormatting sqref="J64">
    <cfRule type="cellIs" dxfId="374" priority="389" stopIfTrue="1" operator="lessThan">
      <formula>0</formula>
    </cfRule>
  </conditionalFormatting>
  <conditionalFormatting sqref="AJ64">
    <cfRule type="cellIs" dxfId="373" priority="388" stopIfTrue="1" operator="lessThan">
      <formula>0</formula>
    </cfRule>
  </conditionalFormatting>
  <conditionalFormatting sqref="AH64">
    <cfRule type="cellIs" dxfId="372" priority="387" stopIfTrue="1" operator="lessThan">
      <formula>0</formula>
    </cfRule>
  </conditionalFormatting>
  <conditionalFormatting sqref="AI64">
    <cfRule type="cellIs" dxfId="371" priority="386" stopIfTrue="1" operator="lessThan">
      <formula>0</formula>
    </cfRule>
  </conditionalFormatting>
  <conditionalFormatting sqref="H64:I64">
    <cfRule type="cellIs" dxfId="370" priority="385" stopIfTrue="1" operator="lessThan">
      <formula>0</formula>
    </cfRule>
  </conditionalFormatting>
  <conditionalFormatting sqref="V198:Z198 S198:T198 AO198:AP198 AB198:AC198 AF198:AG198 AK198:AM198">
    <cfRule type="cellIs" dxfId="369" priority="383" stopIfTrue="1" operator="lessThan">
      <formula>0</formula>
    </cfRule>
  </conditionalFormatting>
  <conditionalFormatting sqref="U198 AD198:AE198 AA198 AN198 C198 L198:R198 G198">
    <cfRule type="cellIs" dxfId="368" priority="384" stopIfTrue="1" operator="lessThan">
      <formula>0</formula>
    </cfRule>
  </conditionalFormatting>
  <conditionalFormatting sqref="K198">
    <cfRule type="cellIs" dxfId="367" priority="382" stopIfTrue="1" operator="lessThan">
      <formula>0</formula>
    </cfRule>
  </conditionalFormatting>
  <conditionalFormatting sqref="J198">
    <cfRule type="cellIs" dxfId="366" priority="381" stopIfTrue="1" operator="lessThan">
      <formula>0</formula>
    </cfRule>
  </conditionalFormatting>
  <conditionalFormatting sqref="AJ198">
    <cfRule type="cellIs" dxfId="365" priority="380" stopIfTrue="1" operator="lessThan">
      <formula>0</formula>
    </cfRule>
  </conditionalFormatting>
  <conditionalFormatting sqref="AH198">
    <cfRule type="cellIs" dxfId="364" priority="379" stopIfTrue="1" operator="lessThan">
      <formula>0</formula>
    </cfRule>
  </conditionalFormatting>
  <conditionalFormatting sqref="AI198">
    <cfRule type="cellIs" dxfId="363" priority="378" stopIfTrue="1" operator="lessThan">
      <formula>0</formula>
    </cfRule>
  </conditionalFormatting>
  <conditionalFormatting sqref="H198:I198">
    <cfRule type="cellIs" dxfId="362" priority="377" stopIfTrue="1" operator="lessThan">
      <formula>0</formula>
    </cfRule>
  </conditionalFormatting>
  <conditionalFormatting sqref="AG170 AK170:AM170">
    <cfRule type="cellIs" dxfId="361" priority="375" stopIfTrue="1" operator="lessThan">
      <formula>0</formula>
    </cfRule>
  </conditionalFormatting>
  <conditionalFormatting sqref="G170 Q170:R170 C170">
    <cfRule type="cellIs" dxfId="360" priority="376" stopIfTrue="1" operator="lessThan">
      <formula>0</formula>
    </cfRule>
  </conditionalFormatting>
  <conditionalFormatting sqref="AB170:AC170">
    <cfRule type="cellIs" dxfId="359" priority="371" stopIfTrue="1" operator="lessThan">
      <formula>0</formula>
    </cfRule>
  </conditionalFormatting>
  <conditionalFormatting sqref="V170:Z170 S170:T170">
    <cfRule type="cellIs" dxfId="358" priority="373" stopIfTrue="1" operator="lessThan">
      <formula>0</formula>
    </cfRule>
  </conditionalFormatting>
  <conditionalFormatting sqref="AE170 N170:O170">
    <cfRule type="cellIs" dxfId="357" priority="374" stopIfTrue="1" operator="lessThan">
      <formula>0</formula>
    </cfRule>
  </conditionalFormatting>
  <conditionalFormatting sqref="AF170">
    <cfRule type="cellIs" dxfId="356" priority="372" stopIfTrue="1" operator="lessThan">
      <formula>0</formula>
    </cfRule>
  </conditionalFormatting>
  <conditionalFormatting sqref="U170">
    <cfRule type="cellIs" dxfId="355" priority="370" stopIfTrue="1" operator="lessThan">
      <formula>0</formula>
    </cfRule>
  </conditionalFormatting>
  <conditionalFormatting sqref="AA170">
    <cfRule type="cellIs" dxfId="354" priority="369" stopIfTrue="1" operator="lessThan">
      <formula>0</formula>
    </cfRule>
  </conditionalFormatting>
  <conditionalFormatting sqref="AD170">
    <cfRule type="cellIs" dxfId="353" priority="368" stopIfTrue="1" operator="lessThan">
      <formula>0</formula>
    </cfRule>
  </conditionalFormatting>
  <conditionalFormatting sqref="AO170:AP170">
    <cfRule type="cellIs" dxfId="352" priority="367" stopIfTrue="1" operator="lessThan">
      <formula>0</formula>
    </cfRule>
  </conditionalFormatting>
  <conditionalFormatting sqref="AN170">
    <cfRule type="cellIs" dxfId="351" priority="366" stopIfTrue="1" operator="lessThan">
      <formula>0</formula>
    </cfRule>
  </conditionalFormatting>
  <conditionalFormatting sqref="P170">
    <cfRule type="cellIs" dxfId="350" priority="365" stopIfTrue="1" operator="lessThan">
      <formula>0</formula>
    </cfRule>
  </conditionalFormatting>
  <conditionalFormatting sqref="L170:M170">
    <cfRule type="cellIs" dxfId="349" priority="364" stopIfTrue="1" operator="lessThan">
      <formula>0</formula>
    </cfRule>
  </conditionalFormatting>
  <conditionalFormatting sqref="H170:I170 I171">
    <cfRule type="cellIs" dxfId="348" priority="363" stopIfTrue="1" operator="lessThan">
      <formula>0</formula>
    </cfRule>
  </conditionalFormatting>
  <conditionalFormatting sqref="K170">
    <cfRule type="cellIs" dxfId="347" priority="362" stopIfTrue="1" operator="lessThan">
      <formula>0</formula>
    </cfRule>
  </conditionalFormatting>
  <conditionalFormatting sqref="J170">
    <cfRule type="cellIs" dxfId="346" priority="361" stopIfTrue="1" operator="lessThan">
      <formula>0</formula>
    </cfRule>
  </conditionalFormatting>
  <conditionalFormatting sqref="AJ170">
    <cfRule type="cellIs" dxfId="345" priority="360" stopIfTrue="1" operator="lessThan">
      <formula>0</formula>
    </cfRule>
  </conditionalFormatting>
  <conditionalFormatting sqref="AH170">
    <cfRule type="cellIs" dxfId="344" priority="359" stopIfTrue="1" operator="lessThan">
      <formula>0</formula>
    </cfRule>
  </conditionalFormatting>
  <conditionalFormatting sqref="AI170">
    <cfRule type="cellIs" dxfId="343" priority="358" stopIfTrue="1" operator="lessThan">
      <formula>0</formula>
    </cfRule>
  </conditionalFormatting>
  <conditionalFormatting sqref="AG171 AK171:AM171">
    <cfRule type="cellIs" dxfId="342" priority="356" stopIfTrue="1" operator="lessThan">
      <formula>0</formula>
    </cfRule>
  </conditionalFormatting>
  <conditionalFormatting sqref="C171">
    <cfRule type="cellIs" dxfId="341" priority="357" stopIfTrue="1" operator="lessThan">
      <formula>0</formula>
    </cfRule>
  </conditionalFormatting>
  <conditionalFormatting sqref="Q171:R171 G171:H171">
    <cfRule type="cellIs" dxfId="340" priority="355" stopIfTrue="1" operator="lessThan">
      <formula>0</formula>
    </cfRule>
  </conditionalFormatting>
  <conditionalFormatting sqref="AB171:AC171">
    <cfRule type="cellIs" dxfId="339" priority="351" stopIfTrue="1" operator="lessThan">
      <formula>0</formula>
    </cfRule>
  </conditionalFormatting>
  <conditionalFormatting sqref="S171:T171 V171:Z171">
    <cfRule type="cellIs" dxfId="338" priority="353" stopIfTrue="1" operator="lessThan">
      <formula>0</formula>
    </cfRule>
  </conditionalFormatting>
  <conditionalFormatting sqref="N171:O171 AE171">
    <cfRule type="cellIs" dxfId="337" priority="354" stopIfTrue="1" operator="lessThan">
      <formula>0</formula>
    </cfRule>
  </conditionalFormatting>
  <conditionalFormatting sqref="AF171">
    <cfRule type="cellIs" dxfId="336" priority="352" stopIfTrue="1" operator="lessThan">
      <formula>0</formula>
    </cfRule>
  </conditionalFormatting>
  <conditionalFormatting sqref="U171">
    <cfRule type="cellIs" dxfId="335" priority="350" stopIfTrue="1" operator="lessThan">
      <formula>0</formula>
    </cfRule>
  </conditionalFormatting>
  <conditionalFormatting sqref="AA171">
    <cfRule type="cellIs" dxfId="334" priority="349" stopIfTrue="1" operator="lessThan">
      <formula>0</formula>
    </cfRule>
  </conditionalFormatting>
  <conditionalFormatting sqref="AD171">
    <cfRule type="cellIs" dxfId="333" priority="348" stopIfTrue="1" operator="lessThan">
      <formula>0</formula>
    </cfRule>
  </conditionalFormatting>
  <conditionalFormatting sqref="AO171:AP171">
    <cfRule type="cellIs" dxfId="332" priority="347" stopIfTrue="1" operator="lessThan">
      <formula>0</formula>
    </cfRule>
  </conditionalFormatting>
  <conditionalFormatting sqref="AN171">
    <cfRule type="cellIs" dxfId="331" priority="346" stopIfTrue="1" operator="lessThan">
      <formula>0</formula>
    </cfRule>
  </conditionalFormatting>
  <conditionalFormatting sqref="P171">
    <cfRule type="cellIs" dxfId="330" priority="345" stopIfTrue="1" operator="lessThan">
      <formula>0</formula>
    </cfRule>
  </conditionalFormatting>
  <conditionalFormatting sqref="L171:M171">
    <cfRule type="cellIs" dxfId="329" priority="344" stopIfTrue="1" operator="lessThan">
      <formula>0</formula>
    </cfRule>
  </conditionalFormatting>
  <conditionalFormatting sqref="K171">
    <cfRule type="cellIs" dxfId="328" priority="343" stopIfTrue="1" operator="lessThan">
      <formula>0</formula>
    </cfRule>
  </conditionalFormatting>
  <conditionalFormatting sqref="J171">
    <cfRule type="cellIs" dxfId="327" priority="342" stopIfTrue="1" operator="lessThan">
      <formula>0</formula>
    </cfRule>
  </conditionalFormatting>
  <conditionalFormatting sqref="AJ171">
    <cfRule type="cellIs" dxfId="326" priority="341" stopIfTrue="1" operator="lessThan">
      <formula>0</formula>
    </cfRule>
  </conditionalFormatting>
  <conditionalFormatting sqref="AH171">
    <cfRule type="cellIs" dxfId="325" priority="340" stopIfTrue="1" operator="lessThan">
      <formula>0</formula>
    </cfRule>
  </conditionalFormatting>
  <conditionalFormatting sqref="AI171">
    <cfRule type="cellIs" dxfId="324" priority="339" stopIfTrue="1" operator="lessThan">
      <formula>0</formula>
    </cfRule>
  </conditionalFormatting>
  <conditionalFormatting sqref="AK173:AM173 AG173">
    <cfRule type="cellIs" dxfId="323" priority="337" stopIfTrue="1" operator="lessThan">
      <formula>0</formula>
    </cfRule>
  </conditionalFormatting>
  <conditionalFormatting sqref="C173">
    <cfRule type="cellIs" dxfId="322" priority="338" stopIfTrue="1" operator="lessThan">
      <formula>0</formula>
    </cfRule>
  </conditionalFormatting>
  <conditionalFormatting sqref="Q173:R173 G173:I173">
    <cfRule type="cellIs" dxfId="321" priority="336" stopIfTrue="1" operator="lessThan">
      <formula>0</formula>
    </cfRule>
  </conditionalFormatting>
  <conditionalFormatting sqref="AB173:AC173">
    <cfRule type="cellIs" dxfId="320" priority="332" stopIfTrue="1" operator="lessThan">
      <formula>0</formula>
    </cfRule>
  </conditionalFormatting>
  <conditionalFormatting sqref="S173:T173 V173:Z173">
    <cfRule type="cellIs" dxfId="319" priority="334" stopIfTrue="1" operator="lessThan">
      <formula>0</formula>
    </cfRule>
  </conditionalFormatting>
  <conditionalFormatting sqref="N173:O173 AE173">
    <cfRule type="cellIs" dxfId="318" priority="335" stopIfTrue="1" operator="lessThan">
      <formula>0</formula>
    </cfRule>
  </conditionalFormatting>
  <conditionalFormatting sqref="AF173">
    <cfRule type="cellIs" dxfId="317" priority="333" stopIfTrue="1" operator="lessThan">
      <formula>0</formula>
    </cfRule>
  </conditionalFormatting>
  <conditionalFormatting sqref="U173">
    <cfRule type="cellIs" dxfId="316" priority="331" stopIfTrue="1" operator="lessThan">
      <formula>0</formula>
    </cfRule>
  </conditionalFormatting>
  <conditionalFormatting sqref="AA173">
    <cfRule type="cellIs" dxfId="315" priority="330" stopIfTrue="1" operator="lessThan">
      <formula>0</formula>
    </cfRule>
  </conditionalFormatting>
  <conditionalFormatting sqref="AD173">
    <cfRule type="cellIs" dxfId="314" priority="329" stopIfTrue="1" operator="lessThan">
      <formula>0</formula>
    </cfRule>
  </conditionalFormatting>
  <conditionalFormatting sqref="AO173:AP173">
    <cfRule type="cellIs" dxfId="313" priority="328" stopIfTrue="1" operator="lessThan">
      <formula>0</formula>
    </cfRule>
  </conditionalFormatting>
  <conditionalFormatting sqref="AN173">
    <cfRule type="cellIs" dxfId="312" priority="327" stopIfTrue="1" operator="lessThan">
      <formula>0</formula>
    </cfRule>
  </conditionalFormatting>
  <conditionalFormatting sqref="P173">
    <cfRule type="cellIs" dxfId="311" priority="326" stopIfTrue="1" operator="lessThan">
      <formula>0</formula>
    </cfRule>
  </conditionalFormatting>
  <conditionalFormatting sqref="L173:M173">
    <cfRule type="cellIs" dxfId="310" priority="325" stopIfTrue="1" operator="lessThan">
      <formula>0</formula>
    </cfRule>
  </conditionalFormatting>
  <conditionalFormatting sqref="K173">
    <cfRule type="cellIs" dxfId="309" priority="324" stopIfTrue="1" operator="lessThan">
      <formula>0</formula>
    </cfRule>
  </conditionalFormatting>
  <conditionalFormatting sqref="J173">
    <cfRule type="cellIs" dxfId="308" priority="323" stopIfTrue="1" operator="lessThan">
      <formula>0</formula>
    </cfRule>
  </conditionalFormatting>
  <conditionalFormatting sqref="AJ173">
    <cfRule type="cellIs" dxfId="307" priority="322" stopIfTrue="1" operator="lessThan">
      <formula>0</formula>
    </cfRule>
  </conditionalFormatting>
  <conditionalFormatting sqref="AH173">
    <cfRule type="cellIs" dxfId="306" priority="321" stopIfTrue="1" operator="lessThan">
      <formula>0</formula>
    </cfRule>
  </conditionalFormatting>
  <conditionalFormatting sqref="AI173">
    <cfRule type="cellIs" dxfId="305" priority="320" stopIfTrue="1" operator="lessThan">
      <formula>0</formula>
    </cfRule>
  </conditionalFormatting>
  <conditionalFormatting sqref="S64:T64 AF64 AB64:AC64">
    <cfRule type="cellIs" dxfId="304" priority="318" stopIfTrue="1" operator="lessThan">
      <formula>0</formula>
    </cfRule>
  </conditionalFormatting>
  <conditionalFormatting sqref="G64 AD64:AE64 AA64 L64:Q64">
    <cfRule type="cellIs" dxfId="303" priority="319" stopIfTrue="1" operator="lessThan">
      <formula>0</formula>
    </cfRule>
  </conditionalFormatting>
  <conditionalFormatting sqref="AN64:AP64 V64:Z64">
    <cfRule type="cellIs" dxfId="302" priority="317" stopIfTrue="1" operator="lessThan">
      <formula>0</formula>
    </cfRule>
  </conditionalFormatting>
  <conditionalFormatting sqref="R64">
    <cfRule type="cellIs" dxfId="301" priority="316" stopIfTrue="1" operator="lessThan">
      <formula>0</formula>
    </cfRule>
  </conditionalFormatting>
  <conditionalFormatting sqref="S66:T66 AF66 AB66:AC66">
    <cfRule type="cellIs" dxfId="300" priority="314" stopIfTrue="1" operator="lessThan">
      <formula>0</formula>
    </cfRule>
  </conditionalFormatting>
  <conditionalFormatting sqref="G66 AD66:AE66 AA66 L66:Q66">
    <cfRule type="cellIs" dxfId="299" priority="315" stopIfTrue="1" operator="lessThan">
      <formula>0</formula>
    </cfRule>
  </conditionalFormatting>
  <conditionalFormatting sqref="AN66:AP66 V66:Z66">
    <cfRule type="cellIs" dxfId="298" priority="313" stopIfTrue="1" operator="lessThan">
      <formula>0</formula>
    </cfRule>
  </conditionalFormatting>
  <conditionalFormatting sqref="R66">
    <cfRule type="cellIs" dxfId="297" priority="312" stopIfTrue="1" operator="lessThan">
      <formula>0</formula>
    </cfRule>
  </conditionalFormatting>
  <conditionalFormatting sqref="S67:T68 AF67:AF68 AB67:AC68">
    <cfRule type="cellIs" dxfId="296" priority="310" stopIfTrue="1" operator="lessThan">
      <formula>0</formula>
    </cfRule>
  </conditionalFormatting>
  <conditionalFormatting sqref="G67:G68 AD67:AE68 AA67:AA68 L67:Q68">
    <cfRule type="cellIs" dxfId="295" priority="311" stopIfTrue="1" operator="lessThan">
      <formula>0</formula>
    </cfRule>
  </conditionalFormatting>
  <conditionalFormatting sqref="AN67:AP68 V67:Z68">
    <cfRule type="cellIs" dxfId="294" priority="309" stopIfTrue="1" operator="lessThan">
      <formula>0</formula>
    </cfRule>
  </conditionalFormatting>
  <conditionalFormatting sqref="R67:R68">
    <cfRule type="cellIs" dxfId="293" priority="308" stopIfTrue="1" operator="lessThan">
      <formula>0</formula>
    </cfRule>
  </conditionalFormatting>
  <conditionalFormatting sqref="K64">
    <cfRule type="cellIs" dxfId="292" priority="307" stopIfTrue="1" operator="lessThan">
      <formula>0</formula>
    </cfRule>
  </conditionalFormatting>
  <conditionalFormatting sqref="K66">
    <cfRule type="cellIs" dxfId="291" priority="306" stopIfTrue="1" operator="lessThan">
      <formula>0</formula>
    </cfRule>
  </conditionalFormatting>
  <conditionalFormatting sqref="K67:K68">
    <cfRule type="cellIs" dxfId="290" priority="305" stopIfTrue="1" operator="lessThan">
      <formula>0</formula>
    </cfRule>
  </conditionalFormatting>
  <conditionalFormatting sqref="J64">
    <cfRule type="cellIs" dxfId="289" priority="304" stopIfTrue="1" operator="lessThan">
      <formula>0</formula>
    </cfRule>
  </conditionalFormatting>
  <conditionalFormatting sqref="J66">
    <cfRule type="cellIs" dxfId="288" priority="303" stopIfTrue="1" operator="lessThan">
      <formula>0</formula>
    </cfRule>
  </conditionalFormatting>
  <conditionalFormatting sqref="J67:J68">
    <cfRule type="cellIs" dxfId="287" priority="302" stopIfTrue="1" operator="lessThan">
      <formula>0</formula>
    </cfRule>
  </conditionalFormatting>
  <conditionalFormatting sqref="U67:U68">
    <cfRule type="cellIs" dxfId="286" priority="301" stopIfTrue="1" operator="lessThan">
      <formula>0</formula>
    </cfRule>
  </conditionalFormatting>
  <conditionalFormatting sqref="U66">
    <cfRule type="cellIs" dxfId="285" priority="300" stopIfTrue="1" operator="lessThan">
      <formula>0</formula>
    </cfRule>
  </conditionalFormatting>
  <conditionalFormatting sqref="U64">
    <cfRule type="cellIs" dxfId="284" priority="299" stopIfTrue="1" operator="lessThan">
      <formula>0</formula>
    </cfRule>
  </conditionalFormatting>
  <conditionalFormatting sqref="V89:Z90 S89:T90 AO89:AP90 AB89:AC90 AF89:AM90">
    <cfRule type="cellIs" dxfId="283" priority="297" stopIfTrue="1" operator="lessThan">
      <formula>0</formula>
    </cfRule>
  </conditionalFormatting>
  <conditionalFormatting sqref="U89:U90 AA89:AA90 AD89:AE90 AN89:AN90 C89:C90 G89:R90">
    <cfRule type="cellIs" dxfId="282" priority="298" stopIfTrue="1" operator="lessThan">
      <formula>0</formula>
    </cfRule>
  </conditionalFormatting>
  <conditionalFormatting sqref="Q107:R107 G107">
    <cfRule type="cellIs" dxfId="281" priority="296" stopIfTrue="1" operator="lessThan">
      <formula>0</formula>
    </cfRule>
  </conditionalFormatting>
  <conditionalFormatting sqref="V107:Z107 S107:T107">
    <cfRule type="cellIs" dxfId="280" priority="294" stopIfTrue="1" operator="lessThan">
      <formula>0</formula>
    </cfRule>
  </conditionalFormatting>
  <conditionalFormatting sqref="AE107 N107:O107">
    <cfRule type="cellIs" dxfId="279" priority="295" stopIfTrue="1" operator="lessThan">
      <formula>0</formula>
    </cfRule>
  </conditionalFormatting>
  <conditionalFormatting sqref="AF107">
    <cfRule type="cellIs" dxfId="278" priority="293" stopIfTrue="1" operator="lessThan">
      <formula>0</formula>
    </cfRule>
  </conditionalFormatting>
  <conditionalFormatting sqref="AB107:AC107">
    <cfRule type="cellIs" dxfId="277" priority="292" stopIfTrue="1" operator="lessThan">
      <formula>0</formula>
    </cfRule>
  </conditionalFormatting>
  <conditionalFormatting sqref="U107">
    <cfRule type="cellIs" dxfId="276" priority="291" stopIfTrue="1" operator="lessThan">
      <formula>0</formula>
    </cfRule>
  </conditionalFormatting>
  <conditionalFormatting sqref="AA107">
    <cfRule type="cellIs" dxfId="275" priority="290" stopIfTrue="1" operator="lessThan">
      <formula>0</formula>
    </cfRule>
  </conditionalFormatting>
  <conditionalFormatting sqref="AD107">
    <cfRule type="cellIs" dxfId="274" priority="289" stopIfTrue="1" operator="lessThan">
      <formula>0</formula>
    </cfRule>
  </conditionalFormatting>
  <conditionalFormatting sqref="AO107:AP107">
    <cfRule type="cellIs" dxfId="273" priority="288" stopIfTrue="1" operator="lessThan">
      <formula>0</formula>
    </cfRule>
  </conditionalFormatting>
  <conditionalFormatting sqref="AN107">
    <cfRule type="cellIs" dxfId="272" priority="287" stopIfTrue="1" operator="lessThan">
      <formula>0</formula>
    </cfRule>
  </conditionalFormatting>
  <conditionalFormatting sqref="P107">
    <cfRule type="cellIs" dxfId="271" priority="286" stopIfTrue="1" operator="lessThan">
      <formula>0</formula>
    </cfRule>
  </conditionalFormatting>
  <conditionalFormatting sqref="L107:M107">
    <cfRule type="cellIs" dxfId="270" priority="285" stopIfTrue="1" operator="lessThan">
      <formula>0</formula>
    </cfRule>
  </conditionalFormatting>
  <conditionalFormatting sqref="C107">
    <cfRule type="cellIs" dxfId="269" priority="284" stopIfTrue="1" operator="lessThan">
      <formula>0</formula>
    </cfRule>
  </conditionalFormatting>
  <conditionalFormatting sqref="AG107">
    <cfRule type="cellIs" dxfId="268" priority="283" stopIfTrue="1" operator="lessThan">
      <formula>0</formula>
    </cfRule>
  </conditionalFormatting>
  <conditionalFormatting sqref="AK107:AM107">
    <cfRule type="cellIs" dxfId="267" priority="282" stopIfTrue="1" operator="lessThan">
      <formula>0</formula>
    </cfRule>
  </conditionalFormatting>
  <conditionalFormatting sqref="K107">
    <cfRule type="cellIs" dxfId="266" priority="281" stopIfTrue="1" operator="lessThan">
      <formula>0</formula>
    </cfRule>
  </conditionalFormatting>
  <conditionalFormatting sqref="J107">
    <cfRule type="cellIs" dxfId="265" priority="280" stopIfTrue="1" operator="lessThan">
      <formula>0</formula>
    </cfRule>
  </conditionalFormatting>
  <conditionalFormatting sqref="AJ107">
    <cfRule type="cellIs" dxfId="264" priority="279" stopIfTrue="1" operator="lessThan">
      <formula>0</formula>
    </cfRule>
  </conditionalFormatting>
  <conditionalFormatting sqref="AH107">
    <cfRule type="cellIs" dxfId="263" priority="278" stopIfTrue="1" operator="lessThan">
      <formula>0</formula>
    </cfRule>
  </conditionalFormatting>
  <conditionalFormatting sqref="AI107">
    <cfRule type="cellIs" dxfId="262" priority="277" stopIfTrue="1" operator="lessThan">
      <formula>0</formula>
    </cfRule>
  </conditionalFormatting>
  <conditionalFormatting sqref="H107:I107">
    <cfRule type="cellIs" dxfId="261" priority="276" stopIfTrue="1" operator="lessThan">
      <formula>0</formula>
    </cfRule>
  </conditionalFormatting>
  <conditionalFormatting sqref="C198 Q198:R198 G198">
    <cfRule type="cellIs" dxfId="260" priority="255" stopIfTrue="1" operator="lessThan">
      <formula>0</formula>
    </cfRule>
  </conditionalFormatting>
  <conditionalFormatting sqref="AF198">
    <cfRule type="cellIs" dxfId="259" priority="252" stopIfTrue="1" operator="lessThan">
      <formula>0</formula>
    </cfRule>
  </conditionalFormatting>
  <conditionalFormatting sqref="S198:T198 V198:Z198">
    <cfRule type="cellIs" dxfId="258" priority="253" stopIfTrue="1" operator="lessThan">
      <formula>0</formula>
    </cfRule>
  </conditionalFormatting>
  <conditionalFormatting sqref="N198:O198 AE198">
    <cfRule type="cellIs" dxfId="257" priority="254" stopIfTrue="1" operator="lessThan">
      <formula>0</formula>
    </cfRule>
  </conditionalFormatting>
  <conditionalFormatting sqref="AB198:AC198">
    <cfRule type="cellIs" dxfId="256" priority="251" stopIfTrue="1" operator="lessThan">
      <formula>0</formula>
    </cfRule>
  </conditionalFormatting>
  <conditionalFormatting sqref="U198">
    <cfRule type="cellIs" dxfId="255" priority="250" stopIfTrue="1" operator="lessThan">
      <formula>0</formula>
    </cfRule>
  </conditionalFormatting>
  <conditionalFormatting sqref="AA198">
    <cfRule type="cellIs" dxfId="254" priority="249" stopIfTrue="1" operator="lessThan">
      <formula>0</formula>
    </cfRule>
  </conditionalFormatting>
  <conditionalFormatting sqref="AD198">
    <cfRule type="cellIs" dxfId="253" priority="248" stopIfTrue="1" operator="lessThan">
      <formula>0</formula>
    </cfRule>
  </conditionalFormatting>
  <conditionalFormatting sqref="AO198:AP198">
    <cfRule type="cellIs" dxfId="252" priority="247" stopIfTrue="1" operator="lessThan">
      <formula>0</formula>
    </cfRule>
  </conditionalFormatting>
  <conditionalFormatting sqref="AN198">
    <cfRule type="cellIs" dxfId="251" priority="246" stopIfTrue="1" operator="lessThan">
      <formula>0</formula>
    </cfRule>
  </conditionalFormatting>
  <conditionalFormatting sqref="P198">
    <cfRule type="cellIs" dxfId="250" priority="245" stopIfTrue="1" operator="lessThan">
      <formula>0</formula>
    </cfRule>
  </conditionalFormatting>
  <conditionalFormatting sqref="L198:M198">
    <cfRule type="cellIs" dxfId="249" priority="244" stopIfTrue="1" operator="lessThan">
      <formula>0</formula>
    </cfRule>
  </conditionalFormatting>
  <conditionalFormatting sqref="AG198">
    <cfRule type="cellIs" dxfId="248" priority="243" stopIfTrue="1" operator="lessThan">
      <formula>0</formula>
    </cfRule>
  </conditionalFormatting>
  <conditionalFormatting sqref="AK198:AM198">
    <cfRule type="cellIs" dxfId="247" priority="242" stopIfTrue="1" operator="lessThan">
      <formula>0</formula>
    </cfRule>
  </conditionalFormatting>
  <conditionalFormatting sqref="K198">
    <cfRule type="cellIs" dxfId="246" priority="241" stopIfTrue="1" operator="lessThan">
      <formula>0</formula>
    </cfRule>
  </conditionalFormatting>
  <conditionalFormatting sqref="J198">
    <cfRule type="cellIs" dxfId="245" priority="240" stopIfTrue="1" operator="lessThan">
      <formula>0</formula>
    </cfRule>
  </conditionalFormatting>
  <conditionalFormatting sqref="AJ198">
    <cfRule type="cellIs" dxfId="244" priority="239" stopIfTrue="1" operator="lessThan">
      <formula>0</formula>
    </cfRule>
  </conditionalFormatting>
  <conditionalFormatting sqref="AH198">
    <cfRule type="cellIs" dxfId="243" priority="238" stopIfTrue="1" operator="lessThan">
      <formula>0</formula>
    </cfRule>
  </conditionalFormatting>
  <conditionalFormatting sqref="AI198">
    <cfRule type="cellIs" dxfId="242" priority="237" stopIfTrue="1" operator="lessThan">
      <formula>0</formula>
    </cfRule>
  </conditionalFormatting>
  <conditionalFormatting sqref="H198:I198">
    <cfRule type="cellIs" dxfId="241" priority="236" stopIfTrue="1" operator="lessThan">
      <formula>0</formula>
    </cfRule>
  </conditionalFormatting>
  <conditionalFormatting sqref="Q227:R227 G227">
    <cfRule type="cellIs" dxfId="240" priority="234" stopIfTrue="1" operator="lessThan">
      <formula>0</formula>
    </cfRule>
  </conditionalFormatting>
  <conditionalFormatting sqref="S227:T227 V227:Z227">
    <cfRule type="cellIs" dxfId="239" priority="232" stopIfTrue="1" operator="lessThan">
      <formula>0</formula>
    </cfRule>
  </conditionalFormatting>
  <conditionalFormatting sqref="N227:O227 AE227">
    <cfRule type="cellIs" dxfId="238" priority="233" stopIfTrue="1" operator="lessThan">
      <formula>0</formula>
    </cfRule>
  </conditionalFormatting>
  <conditionalFormatting sqref="AF227">
    <cfRule type="cellIs" dxfId="237" priority="231" stopIfTrue="1" operator="lessThan">
      <formula>0</formula>
    </cfRule>
  </conditionalFormatting>
  <conditionalFormatting sqref="AB227:AC227">
    <cfRule type="cellIs" dxfId="236" priority="230" stopIfTrue="1" operator="lessThan">
      <formula>0</formula>
    </cfRule>
  </conditionalFormatting>
  <conditionalFormatting sqref="U227">
    <cfRule type="cellIs" dxfId="235" priority="229" stopIfTrue="1" operator="lessThan">
      <formula>0</formula>
    </cfRule>
  </conditionalFormatting>
  <conditionalFormatting sqref="AA227">
    <cfRule type="cellIs" dxfId="234" priority="228" stopIfTrue="1" operator="lessThan">
      <formula>0</formula>
    </cfRule>
  </conditionalFormatting>
  <conditionalFormatting sqref="AD227">
    <cfRule type="cellIs" dxfId="233" priority="227" stopIfTrue="1" operator="lessThan">
      <formula>0</formula>
    </cfRule>
  </conditionalFormatting>
  <conditionalFormatting sqref="AO227:AP227">
    <cfRule type="cellIs" dxfId="232" priority="226" stopIfTrue="1" operator="lessThan">
      <formula>0</formula>
    </cfRule>
  </conditionalFormatting>
  <conditionalFormatting sqref="AN227">
    <cfRule type="cellIs" dxfId="231" priority="225" stopIfTrue="1" operator="lessThan">
      <formula>0</formula>
    </cfRule>
  </conditionalFormatting>
  <conditionalFormatting sqref="P227">
    <cfRule type="cellIs" dxfId="230" priority="224" stopIfTrue="1" operator="lessThan">
      <formula>0</formula>
    </cfRule>
  </conditionalFormatting>
  <conditionalFormatting sqref="L227:M227">
    <cfRule type="cellIs" dxfId="229" priority="223" stopIfTrue="1" operator="lessThan">
      <formula>0</formula>
    </cfRule>
  </conditionalFormatting>
  <conditionalFormatting sqref="AG227">
    <cfRule type="cellIs" dxfId="228" priority="222" stopIfTrue="1" operator="lessThan">
      <formula>0</formula>
    </cfRule>
  </conditionalFormatting>
  <conditionalFormatting sqref="AK227:AM227">
    <cfRule type="cellIs" dxfId="227" priority="221" stopIfTrue="1" operator="lessThan">
      <formula>0</formula>
    </cfRule>
  </conditionalFormatting>
  <conditionalFormatting sqref="K227">
    <cfRule type="cellIs" dxfId="226" priority="220" stopIfTrue="1" operator="lessThan">
      <formula>0</formula>
    </cfRule>
  </conditionalFormatting>
  <conditionalFormatting sqref="J227">
    <cfRule type="cellIs" dxfId="225" priority="219" stopIfTrue="1" operator="lessThan">
      <formula>0</formula>
    </cfRule>
  </conditionalFormatting>
  <conditionalFormatting sqref="AJ227">
    <cfRule type="cellIs" dxfId="224" priority="218" stopIfTrue="1" operator="lessThan">
      <formula>0</formula>
    </cfRule>
  </conditionalFormatting>
  <conditionalFormatting sqref="AH227">
    <cfRule type="cellIs" dxfId="223" priority="217" stopIfTrue="1" operator="lessThan">
      <formula>0</formula>
    </cfRule>
  </conditionalFormatting>
  <conditionalFormatting sqref="AI227">
    <cfRule type="cellIs" dxfId="222" priority="216" stopIfTrue="1" operator="lessThan">
      <formula>0</formula>
    </cfRule>
  </conditionalFormatting>
  <conditionalFormatting sqref="H227:I227">
    <cfRule type="cellIs" dxfId="221" priority="215" stopIfTrue="1" operator="lessThan">
      <formula>0</formula>
    </cfRule>
  </conditionalFormatting>
  <conditionalFormatting sqref="C227">
    <cfRule type="cellIs" dxfId="220" priority="214" stopIfTrue="1" operator="lessThan">
      <formula>0</formula>
    </cfRule>
  </conditionalFormatting>
  <conditionalFormatting sqref="Q231:R231 G231">
    <cfRule type="cellIs" dxfId="219" priority="213" stopIfTrue="1" operator="lessThan">
      <formula>0</formula>
    </cfRule>
  </conditionalFormatting>
  <conditionalFormatting sqref="S231:T231 V231:Z231">
    <cfRule type="cellIs" dxfId="218" priority="211" stopIfTrue="1" operator="lessThan">
      <formula>0</formula>
    </cfRule>
  </conditionalFormatting>
  <conditionalFormatting sqref="N231:O231 AE231">
    <cfRule type="cellIs" dxfId="217" priority="212" stopIfTrue="1" operator="lessThan">
      <formula>0</formula>
    </cfRule>
  </conditionalFormatting>
  <conditionalFormatting sqref="AF231">
    <cfRule type="cellIs" dxfId="216" priority="210" stopIfTrue="1" operator="lessThan">
      <formula>0</formula>
    </cfRule>
  </conditionalFormatting>
  <conditionalFormatting sqref="AB231:AC231">
    <cfRule type="cellIs" dxfId="215" priority="209" stopIfTrue="1" operator="lessThan">
      <formula>0</formula>
    </cfRule>
  </conditionalFormatting>
  <conditionalFormatting sqref="U231">
    <cfRule type="cellIs" dxfId="214" priority="208" stopIfTrue="1" operator="lessThan">
      <formula>0</formula>
    </cfRule>
  </conditionalFormatting>
  <conditionalFormatting sqref="AA231">
    <cfRule type="cellIs" dxfId="213" priority="207" stopIfTrue="1" operator="lessThan">
      <formula>0</formula>
    </cfRule>
  </conditionalFormatting>
  <conditionalFormatting sqref="AD231">
    <cfRule type="cellIs" dxfId="212" priority="206" stopIfTrue="1" operator="lessThan">
      <formula>0</formula>
    </cfRule>
  </conditionalFormatting>
  <conditionalFormatting sqref="AO231:AP231">
    <cfRule type="cellIs" dxfId="211" priority="205" stopIfTrue="1" operator="lessThan">
      <formula>0</formula>
    </cfRule>
  </conditionalFormatting>
  <conditionalFormatting sqref="AN231">
    <cfRule type="cellIs" dxfId="210" priority="204" stopIfTrue="1" operator="lessThan">
      <formula>0</formula>
    </cfRule>
  </conditionalFormatting>
  <conditionalFormatting sqref="P231">
    <cfRule type="cellIs" dxfId="209" priority="203" stopIfTrue="1" operator="lessThan">
      <formula>0</formula>
    </cfRule>
  </conditionalFormatting>
  <conditionalFormatting sqref="L231:M231">
    <cfRule type="cellIs" dxfId="208" priority="202" stopIfTrue="1" operator="lessThan">
      <formula>0</formula>
    </cfRule>
  </conditionalFormatting>
  <conditionalFormatting sqref="C231">
    <cfRule type="cellIs" dxfId="207" priority="193" stopIfTrue="1" operator="lessThan">
      <formula>0</formula>
    </cfRule>
  </conditionalFormatting>
  <conditionalFormatting sqref="AG231">
    <cfRule type="cellIs" dxfId="206" priority="201" stopIfTrue="1" operator="lessThan">
      <formula>0</formula>
    </cfRule>
  </conditionalFormatting>
  <conditionalFormatting sqref="AK231:AM231">
    <cfRule type="cellIs" dxfId="205" priority="200" stopIfTrue="1" operator="lessThan">
      <formula>0</formula>
    </cfRule>
  </conditionalFormatting>
  <conditionalFormatting sqref="K231">
    <cfRule type="cellIs" dxfId="204" priority="199" stopIfTrue="1" operator="lessThan">
      <formula>0</formula>
    </cfRule>
  </conditionalFormatting>
  <conditionalFormatting sqref="J231">
    <cfRule type="cellIs" dxfId="203" priority="198" stopIfTrue="1" operator="lessThan">
      <formula>0</formula>
    </cfRule>
  </conditionalFormatting>
  <conditionalFormatting sqref="AJ231">
    <cfRule type="cellIs" dxfId="202" priority="197" stopIfTrue="1" operator="lessThan">
      <formula>0</formula>
    </cfRule>
  </conditionalFormatting>
  <conditionalFormatting sqref="AH231">
    <cfRule type="cellIs" dxfId="201" priority="196" stopIfTrue="1" operator="lessThan">
      <formula>0</formula>
    </cfRule>
  </conditionalFormatting>
  <conditionalFormatting sqref="AI231">
    <cfRule type="cellIs" dxfId="200" priority="195" stopIfTrue="1" operator="lessThan">
      <formula>0</formula>
    </cfRule>
  </conditionalFormatting>
  <conditionalFormatting sqref="H231">
    <cfRule type="cellIs" dxfId="199" priority="194" stopIfTrue="1" operator="lessThan">
      <formula>0</formula>
    </cfRule>
  </conditionalFormatting>
  <conditionalFormatting sqref="V138:Z138 S138:T138 AB138:AC138 AO138:AP138 AF138 AI138:AJ138">
    <cfRule type="cellIs" dxfId="198" priority="191" stopIfTrue="1" operator="lessThan">
      <formula>0</formula>
    </cfRule>
  </conditionalFormatting>
  <conditionalFormatting sqref="U138 AA138 AD138:AE138 AH138 AN138 G138 L138:R138">
    <cfRule type="cellIs" dxfId="197" priority="192" stopIfTrue="1" operator="lessThan">
      <formula>0</formula>
    </cfRule>
  </conditionalFormatting>
  <conditionalFormatting sqref="C138">
    <cfRule type="cellIs" dxfId="196" priority="190" stopIfTrue="1" operator="lessThan">
      <formula>0</formula>
    </cfRule>
  </conditionalFormatting>
  <conditionalFormatting sqref="AG138">
    <cfRule type="cellIs" dxfId="195" priority="189" stopIfTrue="1" operator="lessThan">
      <formula>0</formula>
    </cfRule>
  </conditionalFormatting>
  <conditionalFormatting sqref="AK138:AM138">
    <cfRule type="cellIs" dxfId="194" priority="188" stopIfTrue="1" operator="lessThan">
      <formula>0</formula>
    </cfRule>
  </conditionalFormatting>
  <conditionalFormatting sqref="K138">
    <cfRule type="cellIs" dxfId="193" priority="187" stopIfTrue="1" operator="lessThan">
      <formula>0</formula>
    </cfRule>
  </conditionalFormatting>
  <conditionalFormatting sqref="J138">
    <cfRule type="cellIs" dxfId="192" priority="186" stopIfTrue="1" operator="lessThan">
      <formula>0</formula>
    </cfRule>
  </conditionalFormatting>
  <conditionalFormatting sqref="H138:I138">
    <cfRule type="cellIs" dxfId="191" priority="185" stopIfTrue="1" operator="lessThan">
      <formula>0</formula>
    </cfRule>
  </conditionalFormatting>
  <conditionalFormatting sqref="C232">
    <cfRule type="cellIs" dxfId="190" priority="172" stopIfTrue="1" operator="lessThan">
      <formula>0</formula>
    </cfRule>
  </conditionalFormatting>
  <conditionalFormatting sqref="Q232:R232 G232">
    <cfRule type="cellIs" dxfId="189" priority="184" stopIfTrue="1" operator="lessThan">
      <formula>0</formula>
    </cfRule>
  </conditionalFormatting>
  <conditionalFormatting sqref="S232:T232 V232:Z232">
    <cfRule type="cellIs" dxfId="188" priority="182" stopIfTrue="1" operator="lessThan">
      <formula>0</formula>
    </cfRule>
  </conditionalFormatting>
  <conditionalFormatting sqref="N232:O232 AE232">
    <cfRule type="cellIs" dxfId="187" priority="183" stopIfTrue="1" operator="lessThan">
      <formula>0</formula>
    </cfRule>
  </conditionalFormatting>
  <conditionalFormatting sqref="AF232">
    <cfRule type="cellIs" dxfId="186" priority="181" stopIfTrue="1" operator="lessThan">
      <formula>0</formula>
    </cfRule>
  </conditionalFormatting>
  <conditionalFormatting sqref="AB232:AC232">
    <cfRule type="cellIs" dxfId="185" priority="180" stopIfTrue="1" operator="lessThan">
      <formula>0</formula>
    </cfRule>
  </conditionalFormatting>
  <conditionalFormatting sqref="U232">
    <cfRule type="cellIs" dxfId="184" priority="179" stopIfTrue="1" operator="lessThan">
      <formula>0</formula>
    </cfRule>
  </conditionalFormatting>
  <conditionalFormatting sqref="AA232">
    <cfRule type="cellIs" dxfId="183" priority="178" stopIfTrue="1" operator="lessThan">
      <formula>0</formula>
    </cfRule>
  </conditionalFormatting>
  <conditionalFormatting sqref="AD232">
    <cfRule type="cellIs" dxfId="182" priority="177" stopIfTrue="1" operator="lessThan">
      <formula>0</formula>
    </cfRule>
  </conditionalFormatting>
  <conditionalFormatting sqref="AO232:AP232">
    <cfRule type="cellIs" dxfId="181" priority="176" stopIfTrue="1" operator="lessThan">
      <formula>0</formula>
    </cfRule>
  </conditionalFormatting>
  <conditionalFormatting sqref="AN232">
    <cfRule type="cellIs" dxfId="180" priority="175" stopIfTrue="1" operator="lessThan">
      <formula>0</formula>
    </cfRule>
  </conditionalFormatting>
  <conditionalFormatting sqref="P232">
    <cfRule type="cellIs" dxfId="179" priority="174" stopIfTrue="1" operator="lessThan">
      <formula>0</formula>
    </cfRule>
  </conditionalFormatting>
  <conditionalFormatting sqref="L232:M232">
    <cfRule type="cellIs" dxfId="178" priority="173" stopIfTrue="1" operator="lessThan">
      <formula>0</formula>
    </cfRule>
  </conditionalFormatting>
  <conditionalFormatting sqref="AG232">
    <cfRule type="cellIs" dxfId="177" priority="171" stopIfTrue="1" operator="lessThan">
      <formula>0</formula>
    </cfRule>
  </conditionalFormatting>
  <conditionalFormatting sqref="AK232:AM232">
    <cfRule type="cellIs" dxfId="176" priority="170" stopIfTrue="1" operator="lessThan">
      <formula>0</formula>
    </cfRule>
  </conditionalFormatting>
  <conditionalFormatting sqref="K232">
    <cfRule type="cellIs" dxfId="175" priority="169" stopIfTrue="1" operator="lessThan">
      <formula>0</formula>
    </cfRule>
  </conditionalFormatting>
  <conditionalFormatting sqref="J232">
    <cfRule type="cellIs" dxfId="174" priority="168" stopIfTrue="1" operator="lessThan">
      <formula>0</formula>
    </cfRule>
  </conditionalFormatting>
  <conditionalFormatting sqref="AJ232">
    <cfRule type="cellIs" dxfId="173" priority="167" stopIfTrue="1" operator="lessThan">
      <formula>0</formula>
    </cfRule>
  </conditionalFormatting>
  <conditionalFormatting sqref="AH232">
    <cfRule type="cellIs" dxfId="172" priority="166" stopIfTrue="1" operator="lessThan">
      <formula>0</formula>
    </cfRule>
  </conditionalFormatting>
  <conditionalFormatting sqref="AI232">
    <cfRule type="cellIs" dxfId="171" priority="165" stopIfTrue="1" operator="lessThan">
      <formula>0</formula>
    </cfRule>
  </conditionalFormatting>
  <conditionalFormatting sqref="H232">
    <cfRule type="cellIs" dxfId="170" priority="164" stopIfTrue="1" operator="lessThan">
      <formula>0</formula>
    </cfRule>
  </conditionalFormatting>
  <conditionalFormatting sqref="AF148:AM148 AO148:AP148 AB148:AC148 S148:T148 V148:Z148">
    <cfRule type="cellIs" dxfId="169" priority="162" stopIfTrue="1" operator="lessThan">
      <formula>0</formula>
    </cfRule>
  </conditionalFormatting>
  <conditionalFormatting sqref="G148:R148 AN148 AD148:AE148 AA148 U148 C148">
    <cfRule type="cellIs" dxfId="168" priority="163" stopIfTrue="1" operator="lessThan">
      <formula>0</formula>
    </cfRule>
  </conditionalFormatting>
  <conditionalFormatting sqref="I231">
    <cfRule type="cellIs" dxfId="167" priority="161" stopIfTrue="1" operator="lessThan">
      <formula>0</formula>
    </cfRule>
  </conditionalFormatting>
  <conditionalFormatting sqref="AG63:AM63">
    <cfRule type="cellIs" dxfId="166" priority="159" stopIfTrue="1" operator="lessThan">
      <formula>0</formula>
    </cfRule>
  </conditionalFormatting>
  <conditionalFormatting sqref="C63 H63:I63">
    <cfRule type="cellIs" dxfId="165" priority="160" stopIfTrue="1" operator="lessThan">
      <formula>0</formula>
    </cfRule>
  </conditionalFormatting>
  <conditionalFormatting sqref="S63:T63 AF63 AB63:AC63">
    <cfRule type="cellIs" dxfId="164" priority="157" stopIfTrue="1" operator="lessThan">
      <formula>0</formula>
    </cfRule>
  </conditionalFormatting>
  <conditionalFormatting sqref="G63 AD63:AE63 AA63 L63:Q63">
    <cfRule type="cellIs" dxfId="163" priority="158" stopIfTrue="1" operator="lessThan">
      <formula>0</formula>
    </cfRule>
  </conditionalFormatting>
  <conditionalFormatting sqref="AN63:AP63 V63:Z63">
    <cfRule type="cellIs" dxfId="162" priority="156" stopIfTrue="1" operator="lessThan">
      <formula>0</formula>
    </cfRule>
  </conditionalFormatting>
  <conditionalFormatting sqref="R63">
    <cfRule type="cellIs" dxfId="161" priority="155" stopIfTrue="1" operator="lessThan">
      <formula>0</formula>
    </cfRule>
  </conditionalFormatting>
  <conditionalFormatting sqref="K63">
    <cfRule type="cellIs" dxfId="160" priority="154" stopIfTrue="1" operator="lessThan">
      <formula>0</formula>
    </cfRule>
  </conditionalFormatting>
  <conditionalFormatting sqref="J63">
    <cfRule type="cellIs" dxfId="159" priority="153" stopIfTrue="1" operator="lessThan">
      <formula>0</formula>
    </cfRule>
  </conditionalFormatting>
  <conditionalFormatting sqref="U63">
    <cfRule type="cellIs" dxfId="158" priority="152" stopIfTrue="1" operator="lessThan">
      <formula>0</formula>
    </cfRule>
  </conditionalFormatting>
  <conditionalFormatting sqref="R208:AD208 AH208:AP208">
    <cfRule type="cellIs" dxfId="157" priority="150" stopIfTrue="1" operator="lessThan">
      <formula>0</formula>
    </cfRule>
  </conditionalFormatting>
  <conditionalFormatting sqref="AA208:AF208 AH208:AJ208 G211:G215 Q211:R215 G208:I208 L208:T208">
    <cfRule type="cellIs" dxfId="156" priority="151" stopIfTrue="1" operator="lessThan">
      <formula>0</formula>
    </cfRule>
  </conditionalFormatting>
  <conditionalFormatting sqref="V211:Z215 S211:T215">
    <cfRule type="cellIs" dxfId="155" priority="148" stopIfTrue="1" operator="lessThan">
      <formula>0</formula>
    </cfRule>
  </conditionalFormatting>
  <conditionalFormatting sqref="AE211:AE215 N211:O215">
    <cfRule type="cellIs" dxfId="154" priority="149" stopIfTrue="1" operator="lessThan">
      <formula>0</formula>
    </cfRule>
  </conditionalFormatting>
  <conditionalFormatting sqref="AF211:AF215">
    <cfRule type="cellIs" dxfId="153" priority="147" stopIfTrue="1" operator="lessThan">
      <formula>0</formula>
    </cfRule>
  </conditionalFormatting>
  <conditionalFormatting sqref="AB211:AC215">
    <cfRule type="cellIs" dxfId="152" priority="146" stopIfTrue="1" operator="lessThan">
      <formula>0</formula>
    </cfRule>
  </conditionalFormatting>
  <conditionalFormatting sqref="U211:U215">
    <cfRule type="cellIs" dxfId="151" priority="145" stopIfTrue="1" operator="lessThan">
      <formula>0</formula>
    </cfRule>
  </conditionalFormatting>
  <conditionalFormatting sqref="AA211:AA215">
    <cfRule type="cellIs" dxfId="150" priority="144" stopIfTrue="1" operator="lessThan">
      <formula>0</formula>
    </cfRule>
  </conditionalFormatting>
  <conditionalFormatting sqref="AD211:AD215">
    <cfRule type="cellIs" dxfId="149" priority="143" stopIfTrue="1" operator="lessThan">
      <formula>0</formula>
    </cfRule>
  </conditionalFormatting>
  <conditionalFormatting sqref="AO211:AP215">
    <cfRule type="cellIs" dxfId="148" priority="142" stopIfTrue="1" operator="lessThan">
      <formula>0</formula>
    </cfRule>
  </conditionalFormatting>
  <conditionalFormatting sqref="AN211:AN215">
    <cfRule type="cellIs" dxfId="147" priority="141" stopIfTrue="1" operator="lessThan">
      <formula>0</formula>
    </cfRule>
  </conditionalFormatting>
  <conditionalFormatting sqref="P211:P215">
    <cfRule type="cellIs" dxfId="146" priority="140" stopIfTrue="1" operator="lessThan">
      <formula>0</formula>
    </cfRule>
  </conditionalFormatting>
  <conditionalFormatting sqref="L211:M215">
    <cfRule type="cellIs" dxfId="145" priority="139" stopIfTrue="1" operator="lessThan">
      <formula>0</formula>
    </cfRule>
  </conditionalFormatting>
  <conditionalFormatting sqref="R209:AD210">
    <cfRule type="cellIs" dxfId="144" priority="136" stopIfTrue="1" operator="lessThan">
      <formula>0</formula>
    </cfRule>
  </conditionalFormatting>
  <conditionalFormatting sqref="Q209:AG210">
    <cfRule type="cellIs" dxfId="143" priority="137" stopIfTrue="1" operator="lessThan">
      <formula>0</formula>
    </cfRule>
  </conditionalFormatting>
  <conditionalFormatting sqref="AD209:AF210 L209:P210">
    <cfRule type="cellIs" dxfId="142" priority="138" stopIfTrue="1" operator="lessThan">
      <formula>0</formula>
    </cfRule>
  </conditionalFormatting>
  <conditionalFormatting sqref="AG211:AG215">
    <cfRule type="cellIs" dxfId="141" priority="135" stopIfTrue="1" operator="lessThan">
      <formula>0</formula>
    </cfRule>
  </conditionalFormatting>
  <conditionalFormatting sqref="AK211:AM215">
    <cfRule type="cellIs" dxfId="140" priority="134" stopIfTrue="1" operator="lessThan">
      <formula>0</formula>
    </cfRule>
  </conditionalFormatting>
  <conditionalFormatting sqref="K208">
    <cfRule type="cellIs" dxfId="139" priority="133" stopIfTrue="1" operator="lessThan">
      <formula>0</formula>
    </cfRule>
  </conditionalFormatting>
  <conditionalFormatting sqref="K211:K215">
    <cfRule type="cellIs" dxfId="138" priority="132" stopIfTrue="1" operator="lessThan">
      <formula>0</formula>
    </cfRule>
  </conditionalFormatting>
  <conditionalFormatting sqref="K209:K210">
    <cfRule type="cellIs" dxfId="137" priority="131" stopIfTrue="1" operator="lessThan">
      <formula>0</formula>
    </cfRule>
  </conditionalFormatting>
  <conditionalFormatting sqref="J208">
    <cfRule type="cellIs" dxfId="136" priority="130" stopIfTrue="1" operator="lessThan">
      <formula>0</formula>
    </cfRule>
  </conditionalFormatting>
  <conditionalFormatting sqref="J211:J215">
    <cfRule type="cellIs" dxfId="135" priority="129" stopIfTrue="1" operator="lessThan">
      <formula>0</formula>
    </cfRule>
  </conditionalFormatting>
  <conditionalFormatting sqref="J209:J210">
    <cfRule type="cellIs" dxfId="134" priority="128" stopIfTrue="1" operator="lessThan">
      <formula>0</formula>
    </cfRule>
  </conditionalFormatting>
  <conditionalFormatting sqref="AJ211:AJ215">
    <cfRule type="cellIs" dxfId="133" priority="127" stopIfTrue="1" operator="lessThan">
      <formula>0</formula>
    </cfRule>
  </conditionalFormatting>
  <conditionalFormatting sqref="AH211:AH215">
    <cfRule type="cellIs" dxfId="132" priority="126" stopIfTrue="1" operator="lessThan">
      <formula>0</formula>
    </cfRule>
  </conditionalFormatting>
  <conditionalFormatting sqref="AI211:AI215">
    <cfRule type="cellIs" dxfId="131" priority="125" stopIfTrue="1" operator="lessThan">
      <formula>0</formula>
    </cfRule>
  </conditionalFormatting>
  <conditionalFormatting sqref="H211:I215">
    <cfRule type="cellIs" dxfId="130" priority="124" stopIfTrue="1" operator="lessThan">
      <formula>0</formula>
    </cfRule>
  </conditionalFormatting>
  <conditionalFormatting sqref="AH209:AM209">
    <cfRule type="cellIs" dxfId="129" priority="123" stopIfTrue="1" operator="lessThan">
      <formula>0</formula>
    </cfRule>
  </conditionalFormatting>
  <conditionalFormatting sqref="AN209:AP209">
    <cfRule type="cellIs" dxfId="128" priority="122" stopIfTrue="1" operator="lessThan">
      <formula>0</formula>
    </cfRule>
  </conditionalFormatting>
  <conditionalFormatting sqref="C211:C215">
    <cfRule type="cellIs" dxfId="127" priority="121" stopIfTrue="1" operator="lessThan">
      <formula>0</formula>
    </cfRule>
  </conditionalFormatting>
  <conditionalFormatting sqref="I232">
    <cfRule type="cellIs" dxfId="126" priority="120" stopIfTrue="1" operator="lessThan">
      <formula>0</formula>
    </cfRule>
  </conditionalFormatting>
  <conditionalFormatting sqref="AF139:AF140 AO139:AP140 AB139:AC140 S139:T140 V139:Z140">
    <cfRule type="cellIs" dxfId="125" priority="118" stopIfTrue="1" operator="lessThan">
      <formula>0</formula>
    </cfRule>
  </conditionalFormatting>
  <conditionalFormatting sqref="L139:R140 G139:G140 AN139:AN140 AD139:AE140 AA139:AA140 U139:U140">
    <cfRule type="cellIs" dxfId="124" priority="119" stopIfTrue="1" operator="lessThan">
      <formula>0</formula>
    </cfRule>
  </conditionalFormatting>
  <conditionalFormatting sqref="C139:C140">
    <cfRule type="cellIs" dxfId="123" priority="117" stopIfTrue="1" operator="lessThan">
      <formula>0</formula>
    </cfRule>
  </conditionalFormatting>
  <conditionalFormatting sqref="AG139:AG140">
    <cfRule type="cellIs" dxfId="122" priority="116" stopIfTrue="1" operator="lessThan">
      <formula>0</formula>
    </cfRule>
  </conditionalFormatting>
  <conditionalFormatting sqref="AK139:AM140">
    <cfRule type="cellIs" dxfId="121" priority="115" stopIfTrue="1" operator="lessThan">
      <formula>0</formula>
    </cfRule>
  </conditionalFormatting>
  <conditionalFormatting sqref="K139:K140">
    <cfRule type="cellIs" dxfId="120" priority="114" stopIfTrue="1" operator="lessThan">
      <formula>0</formula>
    </cfRule>
  </conditionalFormatting>
  <conditionalFormatting sqref="J139:J140">
    <cfRule type="cellIs" dxfId="119" priority="113" stopIfTrue="1" operator="lessThan">
      <formula>0</formula>
    </cfRule>
  </conditionalFormatting>
  <conditionalFormatting sqref="AJ139:AJ140">
    <cfRule type="cellIs" dxfId="118" priority="112" stopIfTrue="1" operator="lessThan">
      <formula>0</formula>
    </cfRule>
  </conditionalFormatting>
  <conditionalFormatting sqref="AH139:AH140">
    <cfRule type="cellIs" dxfId="117" priority="111" stopIfTrue="1" operator="lessThan">
      <formula>0</formula>
    </cfRule>
  </conditionalFormatting>
  <conditionalFormatting sqref="AI139:AI140">
    <cfRule type="cellIs" dxfId="116" priority="110" stopIfTrue="1" operator="lessThan">
      <formula>0</formula>
    </cfRule>
  </conditionalFormatting>
  <conditionalFormatting sqref="H139:I140">
    <cfRule type="cellIs" dxfId="115" priority="109" stopIfTrue="1" operator="lessThan">
      <formula>0</formula>
    </cfRule>
  </conditionalFormatting>
  <conditionalFormatting sqref="P15">
    <cfRule type="cellIs" dxfId="114" priority="108" stopIfTrue="1" operator="lessThan">
      <formula>0</formula>
    </cfRule>
  </conditionalFormatting>
  <conditionalFormatting sqref="Q15">
    <cfRule type="cellIs" dxfId="113" priority="107" stopIfTrue="1" operator="lessThan">
      <formula>0</formula>
    </cfRule>
  </conditionalFormatting>
  <conditionalFormatting sqref="H22:I22">
    <cfRule type="cellIs" dxfId="112" priority="106" stopIfTrue="1" operator="lessThan">
      <formula>0</formula>
    </cfRule>
  </conditionalFormatting>
  <conditionalFormatting sqref="G22 L22:M22">
    <cfRule type="cellIs" dxfId="111" priority="105" stopIfTrue="1" operator="lessThan">
      <formula>0</formula>
    </cfRule>
  </conditionalFormatting>
  <conditionalFormatting sqref="K22">
    <cfRule type="cellIs" dxfId="110" priority="104" stopIfTrue="1" operator="lessThan">
      <formula>0</formula>
    </cfRule>
  </conditionalFormatting>
  <conditionalFormatting sqref="J22">
    <cfRule type="cellIs" dxfId="109" priority="103" stopIfTrue="1" operator="lessThan">
      <formula>0</formula>
    </cfRule>
  </conditionalFormatting>
  <conditionalFormatting sqref="K16">
    <cfRule type="cellIs" dxfId="108" priority="102" stopIfTrue="1" operator="lessThan">
      <formula>0</formula>
    </cfRule>
  </conditionalFormatting>
  <conditionalFormatting sqref="Q202:R202 G202">
    <cfRule type="cellIs" dxfId="107" priority="101" stopIfTrue="1" operator="lessThan">
      <formula>0</formula>
    </cfRule>
  </conditionalFormatting>
  <conditionalFormatting sqref="AF202">
    <cfRule type="cellIs" dxfId="106" priority="98" stopIfTrue="1" operator="lessThan">
      <formula>0</formula>
    </cfRule>
  </conditionalFormatting>
  <conditionalFormatting sqref="S202:T202 V202:Z202">
    <cfRule type="cellIs" dxfId="105" priority="99" stopIfTrue="1" operator="lessThan">
      <formula>0</formula>
    </cfRule>
  </conditionalFormatting>
  <conditionalFormatting sqref="N202:O202 AE202">
    <cfRule type="cellIs" dxfId="104" priority="100" stopIfTrue="1" operator="lessThan">
      <formula>0</formula>
    </cfRule>
  </conditionalFormatting>
  <conditionalFormatting sqref="AB202:AC202">
    <cfRule type="cellIs" dxfId="103" priority="97" stopIfTrue="1" operator="lessThan">
      <formula>0</formula>
    </cfRule>
  </conditionalFormatting>
  <conditionalFormatting sqref="U202">
    <cfRule type="cellIs" dxfId="102" priority="96" stopIfTrue="1" operator="lessThan">
      <formula>0</formula>
    </cfRule>
  </conditionalFormatting>
  <conditionalFormatting sqref="AA202">
    <cfRule type="cellIs" dxfId="101" priority="95" stopIfTrue="1" operator="lessThan">
      <formula>0</formula>
    </cfRule>
  </conditionalFormatting>
  <conditionalFormatting sqref="AD202">
    <cfRule type="cellIs" dxfId="100" priority="94" stopIfTrue="1" operator="lessThan">
      <formula>0</formula>
    </cfRule>
  </conditionalFormatting>
  <conditionalFormatting sqref="AO202:AP202">
    <cfRule type="cellIs" dxfId="99" priority="93" stopIfTrue="1" operator="lessThan">
      <formula>0</formula>
    </cfRule>
  </conditionalFormatting>
  <conditionalFormatting sqref="AN202">
    <cfRule type="cellIs" dxfId="98" priority="92" stopIfTrue="1" operator="lessThan">
      <formula>0</formula>
    </cfRule>
  </conditionalFormatting>
  <conditionalFormatting sqref="P202">
    <cfRule type="cellIs" dxfId="97" priority="91" stopIfTrue="1" operator="lessThan">
      <formula>0</formula>
    </cfRule>
  </conditionalFormatting>
  <conditionalFormatting sqref="L202:M202">
    <cfRule type="cellIs" dxfId="96" priority="90" stopIfTrue="1" operator="lessThan">
      <formula>0</formula>
    </cfRule>
  </conditionalFormatting>
  <conditionalFormatting sqref="AG202">
    <cfRule type="cellIs" dxfId="95" priority="89" stopIfTrue="1" operator="lessThan">
      <formula>0</formula>
    </cfRule>
  </conditionalFormatting>
  <conditionalFormatting sqref="AK202:AM202">
    <cfRule type="cellIs" dxfId="94" priority="88" stopIfTrue="1" operator="lessThan">
      <formula>0</formula>
    </cfRule>
  </conditionalFormatting>
  <conditionalFormatting sqref="K202">
    <cfRule type="cellIs" dxfId="93" priority="87" stopIfTrue="1" operator="lessThan">
      <formula>0</formula>
    </cfRule>
  </conditionalFormatting>
  <conditionalFormatting sqref="J202">
    <cfRule type="cellIs" dxfId="92" priority="86" stopIfTrue="1" operator="lessThan">
      <formula>0</formula>
    </cfRule>
  </conditionalFormatting>
  <conditionalFormatting sqref="AJ202">
    <cfRule type="cellIs" dxfId="91" priority="85" stopIfTrue="1" operator="lessThan">
      <formula>0</formula>
    </cfRule>
  </conditionalFormatting>
  <conditionalFormatting sqref="AH202">
    <cfRule type="cellIs" dxfId="90" priority="84" stopIfTrue="1" operator="lessThan">
      <formula>0</formula>
    </cfRule>
  </conditionalFormatting>
  <conditionalFormatting sqref="AI202">
    <cfRule type="cellIs" dxfId="89" priority="83" stopIfTrue="1" operator="lessThan">
      <formula>0</formula>
    </cfRule>
  </conditionalFormatting>
  <conditionalFormatting sqref="H202:I202">
    <cfRule type="cellIs" dxfId="88" priority="82" stopIfTrue="1" operator="lessThan">
      <formula>0</formula>
    </cfRule>
  </conditionalFormatting>
  <conditionalFormatting sqref="C202">
    <cfRule type="cellIs" dxfId="87" priority="81" stopIfTrue="1" operator="lessThan">
      <formula>0</formula>
    </cfRule>
  </conditionalFormatting>
  <conditionalFormatting sqref="C92">
    <cfRule type="cellIs" dxfId="86" priority="80" stopIfTrue="1" operator="lessThan">
      <formula>0</formula>
    </cfRule>
  </conditionalFormatting>
  <conditionalFormatting sqref="L16">
    <cfRule type="cellIs" dxfId="85" priority="79" stopIfTrue="1" operator="lessThan">
      <formula>0</formula>
    </cfRule>
  </conditionalFormatting>
  <conditionalFormatting sqref="AG65:AM65">
    <cfRule type="cellIs" dxfId="84" priority="77" stopIfTrue="1" operator="lessThan">
      <formula>0</formula>
    </cfRule>
  </conditionalFormatting>
  <conditionalFormatting sqref="H65:I65 C65">
    <cfRule type="cellIs" dxfId="83" priority="78" stopIfTrue="1" operator="lessThan">
      <formula>0</formula>
    </cfRule>
  </conditionalFormatting>
  <conditionalFormatting sqref="V65:Z65 S65:T65 AO65:AP65 AB65:AC65 AF65:AG65 AK65:AM65">
    <cfRule type="cellIs" dxfId="82" priority="75" stopIfTrue="1" operator="lessThan">
      <formula>0</formula>
    </cfRule>
  </conditionalFormatting>
  <conditionalFormatting sqref="U65 AD65:AE65 AA65 AN65 C65 M65:R65 G65">
    <cfRule type="cellIs" dxfId="81" priority="76" stopIfTrue="1" operator="lessThan">
      <formula>0</formula>
    </cfRule>
  </conditionalFormatting>
  <conditionalFormatting sqref="K65">
    <cfRule type="cellIs" dxfId="80" priority="74" stopIfTrue="1" operator="lessThan">
      <formula>0</formula>
    </cfRule>
  </conditionalFormatting>
  <conditionalFormatting sqref="J65">
    <cfRule type="cellIs" dxfId="79" priority="73" stopIfTrue="1" operator="lessThan">
      <formula>0</formula>
    </cfRule>
  </conditionalFormatting>
  <conditionalFormatting sqref="AJ65">
    <cfRule type="cellIs" dxfId="78" priority="72" stopIfTrue="1" operator="lessThan">
      <formula>0</formula>
    </cfRule>
  </conditionalFormatting>
  <conditionalFormatting sqref="AH65">
    <cfRule type="cellIs" dxfId="77" priority="71" stopIfTrue="1" operator="lessThan">
      <formula>0</formula>
    </cfRule>
  </conditionalFormatting>
  <conditionalFormatting sqref="AI65">
    <cfRule type="cellIs" dxfId="76" priority="70" stopIfTrue="1" operator="lessThan">
      <formula>0</formula>
    </cfRule>
  </conditionalFormatting>
  <conditionalFormatting sqref="H65:I65">
    <cfRule type="cellIs" dxfId="75" priority="69" stopIfTrue="1" operator="lessThan">
      <formula>0</formula>
    </cfRule>
  </conditionalFormatting>
  <conditionalFormatting sqref="S65:T65 AF65 AB65:AC65">
    <cfRule type="cellIs" dxfId="74" priority="67" stopIfTrue="1" operator="lessThan">
      <formula>0</formula>
    </cfRule>
  </conditionalFormatting>
  <conditionalFormatting sqref="G65 AD65:AE65 AA65 M65:Q65">
    <cfRule type="cellIs" dxfId="73" priority="68" stopIfTrue="1" operator="lessThan">
      <formula>0</formula>
    </cfRule>
  </conditionalFormatting>
  <conditionalFormatting sqref="AN65:AP65 V65:Z65">
    <cfRule type="cellIs" dxfId="72" priority="66" stopIfTrue="1" operator="lessThan">
      <formula>0</formula>
    </cfRule>
  </conditionalFormatting>
  <conditionalFormatting sqref="R65">
    <cfRule type="cellIs" dxfId="71" priority="65" stopIfTrue="1" operator="lessThan">
      <formula>0</formula>
    </cfRule>
  </conditionalFormatting>
  <conditionalFormatting sqref="K65">
    <cfRule type="cellIs" dxfId="70" priority="64" stopIfTrue="1" operator="lessThan">
      <formula>0</formula>
    </cfRule>
  </conditionalFormatting>
  <conditionalFormatting sqref="J65">
    <cfRule type="cellIs" dxfId="69" priority="63" stopIfTrue="1" operator="lessThan">
      <formula>0</formula>
    </cfRule>
  </conditionalFormatting>
  <conditionalFormatting sqref="U65">
    <cfRule type="cellIs" dxfId="68" priority="62" stopIfTrue="1" operator="lessThan">
      <formula>0</formula>
    </cfRule>
  </conditionalFormatting>
  <conditionalFormatting sqref="L65">
    <cfRule type="cellIs" dxfId="67" priority="61" stopIfTrue="1" operator="lessThan">
      <formula>0</formula>
    </cfRule>
  </conditionalFormatting>
  <conditionalFormatting sqref="L65">
    <cfRule type="cellIs" dxfId="66" priority="60" stopIfTrue="1" operator="lessThan">
      <formula>0</formula>
    </cfRule>
  </conditionalFormatting>
  <conditionalFormatting sqref="AF160:AM160 S160:T160 V160:Z160 AB160:AC160 AO160:AP160">
    <cfRule type="cellIs" dxfId="65" priority="58" stopIfTrue="1" operator="lessThan">
      <formula>0</formula>
    </cfRule>
  </conditionalFormatting>
  <conditionalFormatting sqref="C160 G160:R160 AD160:AE160 U160 AA160 AN160">
    <cfRule type="cellIs" dxfId="64" priority="59" stopIfTrue="1" operator="lessThan">
      <formula>0</formula>
    </cfRule>
  </conditionalFormatting>
  <conditionalFormatting sqref="I97:I98">
    <cfRule type="cellIs" dxfId="63" priority="57" stopIfTrue="1" operator="lessThan">
      <formula>0</formula>
    </cfRule>
  </conditionalFormatting>
  <conditionalFormatting sqref="AS205:AT207 AS197:AT197">
    <cfRule type="cellIs" dxfId="62" priority="55" stopIfTrue="1" operator="equal">
      <formula>$K$1</formula>
    </cfRule>
  </conditionalFormatting>
  <conditionalFormatting sqref="AS205:AT207 AS197:AT197">
    <cfRule type="cellIs" dxfId="61" priority="56" stopIfTrue="1" operator="notEqual">
      <formula>$K$1</formula>
    </cfRule>
  </conditionalFormatting>
  <conditionalFormatting sqref="AB178:AC178">
    <cfRule type="cellIs" dxfId="60" priority="44" stopIfTrue="1" operator="lessThan">
      <formula>0</formula>
    </cfRule>
  </conditionalFormatting>
  <conditionalFormatting sqref="AO178:AP178">
    <cfRule type="cellIs" dxfId="59" priority="40" stopIfTrue="1" operator="lessThan">
      <formula>0</formula>
    </cfRule>
  </conditionalFormatting>
  <conditionalFormatting sqref="AH178">
    <cfRule type="cellIs" dxfId="58" priority="32" stopIfTrue="1" operator="lessThan">
      <formula>0</formula>
    </cfRule>
  </conditionalFormatting>
  <conditionalFormatting sqref="AI178">
    <cfRule type="cellIs" dxfId="57" priority="31" stopIfTrue="1" operator="lessThan">
      <formula>0</formula>
    </cfRule>
  </conditionalFormatting>
  <conditionalFormatting sqref="H178:I178">
    <cfRule type="cellIs" dxfId="56" priority="36" stopIfTrue="1" operator="lessThan">
      <formula>0</formula>
    </cfRule>
  </conditionalFormatting>
  <conditionalFormatting sqref="K178">
    <cfRule type="cellIs" dxfId="55" priority="35" stopIfTrue="1" operator="lessThan">
      <formula>0</formula>
    </cfRule>
  </conditionalFormatting>
  <conditionalFormatting sqref="AN178">
    <cfRule type="cellIs" dxfId="54" priority="39" stopIfTrue="1" operator="lessThan">
      <formula>0</formula>
    </cfRule>
  </conditionalFormatting>
  <conditionalFormatting sqref="AD178">
    <cfRule type="cellIs" dxfId="53" priority="41" stopIfTrue="1" operator="lessThan">
      <formula>0</formula>
    </cfRule>
  </conditionalFormatting>
  <conditionalFormatting sqref="AK178:AM178 AG178">
    <cfRule type="cellIs" dxfId="52" priority="48" stopIfTrue="1" operator="lessThan">
      <formula>0</formula>
    </cfRule>
  </conditionalFormatting>
  <conditionalFormatting sqref="Q178:R178 G178 C178">
    <cfRule type="cellIs" dxfId="51" priority="49" stopIfTrue="1" operator="lessThan">
      <formula>0</formula>
    </cfRule>
  </conditionalFormatting>
  <conditionalFormatting sqref="S178:T178 V178:Z178">
    <cfRule type="cellIs" dxfId="50" priority="46" stopIfTrue="1" operator="lessThan">
      <formula>0</formula>
    </cfRule>
  </conditionalFormatting>
  <conditionalFormatting sqref="N178:O178 AE178">
    <cfRule type="cellIs" dxfId="49" priority="47" stopIfTrue="1" operator="lessThan">
      <formula>0</formula>
    </cfRule>
  </conditionalFormatting>
  <conditionalFormatting sqref="AF178">
    <cfRule type="cellIs" dxfId="48" priority="45" stopIfTrue="1" operator="lessThan">
      <formula>0</formula>
    </cfRule>
  </conditionalFormatting>
  <conditionalFormatting sqref="U178">
    <cfRule type="cellIs" dxfId="47" priority="43" stopIfTrue="1" operator="lessThan">
      <formula>0</formula>
    </cfRule>
  </conditionalFormatting>
  <conditionalFormatting sqref="AA178">
    <cfRule type="cellIs" dxfId="46" priority="42" stopIfTrue="1" operator="lessThan">
      <formula>0</formula>
    </cfRule>
  </conditionalFormatting>
  <conditionalFormatting sqref="K181:K184">
    <cfRule type="cellIs" dxfId="45" priority="20" stopIfTrue="1" operator="lessThan">
      <formula>0</formula>
    </cfRule>
  </conditionalFormatting>
  <conditionalFormatting sqref="P178">
    <cfRule type="cellIs" dxfId="44" priority="38" stopIfTrue="1" operator="lessThan">
      <formula>0</formula>
    </cfRule>
  </conditionalFormatting>
  <conditionalFormatting sqref="L178:M178">
    <cfRule type="cellIs" dxfId="43" priority="37" stopIfTrue="1" operator="lessThan">
      <formula>0</formula>
    </cfRule>
  </conditionalFormatting>
  <conditionalFormatting sqref="AS178:AT178">
    <cfRule type="cellIs" dxfId="42" priority="50" stopIfTrue="1" operator="equal">
      <formula>$K$1</formula>
    </cfRule>
  </conditionalFormatting>
  <conditionalFormatting sqref="AS178:AT178">
    <cfRule type="cellIs" dxfId="41" priority="51" stopIfTrue="1" operator="notEqual">
      <formula>$K$1</formula>
    </cfRule>
  </conditionalFormatting>
  <conditionalFormatting sqref="J178">
    <cfRule type="cellIs" dxfId="40" priority="34" stopIfTrue="1" operator="lessThan">
      <formula>0</formula>
    </cfRule>
  </conditionalFormatting>
  <conditionalFormatting sqref="AJ178">
    <cfRule type="cellIs" dxfId="39" priority="33" stopIfTrue="1" operator="lessThan">
      <formula>0</formula>
    </cfRule>
  </conditionalFormatting>
  <conditionalFormatting sqref="AN179:AP179">
    <cfRule type="cellIs" dxfId="38" priority="12" stopIfTrue="1" operator="lessThan">
      <formula>0</formula>
    </cfRule>
  </conditionalFormatting>
  <conditionalFormatting sqref="Q179:AG180">
    <cfRule type="cellIs" dxfId="37" priority="27" stopIfTrue="1" operator="lessThan">
      <formula>0</formula>
    </cfRule>
  </conditionalFormatting>
  <conditionalFormatting sqref="R179:AD180">
    <cfRule type="cellIs" dxfId="36" priority="26" stopIfTrue="1" operator="lessThan">
      <formula>0</formula>
    </cfRule>
  </conditionalFormatting>
  <conditionalFormatting sqref="AD179:AF180 L179:P180">
    <cfRule type="cellIs" dxfId="35" priority="28" stopIfTrue="1" operator="lessThan">
      <formula>0</formula>
    </cfRule>
  </conditionalFormatting>
  <conditionalFormatting sqref="AS179:AT180">
    <cfRule type="cellIs" dxfId="34" priority="29" stopIfTrue="1" operator="equal">
      <formula>$K$1</formula>
    </cfRule>
  </conditionalFormatting>
  <conditionalFormatting sqref="AS179:AT180">
    <cfRule type="cellIs" dxfId="33" priority="30" stopIfTrue="1" operator="notEqual">
      <formula>$K$1</formula>
    </cfRule>
  </conditionalFormatting>
  <conditionalFormatting sqref="AF181:AG184 V181:Z184 S181:T184 AB181:AC184 AK181:AM184 AO181:AP184">
    <cfRule type="cellIs" dxfId="32" priority="22" stopIfTrue="1" operator="lessThan">
      <formula>0</formula>
    </cfRule>
  </conditionalFormatting>
  <conditionalFormatting sqref="C181:C184 U181:U184 AA181:AA184 AD181:AE184 AN181:AN184 G181:G184 L181:R184">
    <cfRule type="cellIs" dxfId="31" priority="23" stopIfTrue="1" operator="lessThan">
      <formula>0</formula>
    </cfRule>
  </conditionalFormatting>
  <conditionalFormatting sqref="AS181:AT184">
    <cfRule type="cellIs" dxfId="30" priority="24" stopIfTrue="1" operator="equal">
      <formula>$K$1</formula>
    </cfRule>
  </conditionalFormatting>
  <conditionalFormatting sqref="AS181:AT184">
    <cfRule type="cellIs" dxfId="29" priority="25" stopIfTrue="1" operator="notEqual">
      <formula>$K$1</formula>
    </cfRule>
  </conditionalFormatting>
  <conditionalFormatting sqref="K179:K180">
    <cfRule type="cellIs" dxfId="28" priority="21" stopIfTrue="1" operator="lessThan">
      <formula>0</formula>
    </cfRule>
  </conditionalFormatting>
  <conditionalFormatting sqref="J179:J180">
    <cfRule type="cellIs" dxfId="27" priority="19" stopIfTrue="1" operator="lessThan">
      <formula>0</formula>
    </cfRule>
  </conditionalFormatting>
  <conditionalFormatting sqref="J181:J184">
    <cfRule type="cellIs" dxfId="26" priority="18" stopIfTrue="1" operator="lessThan">
      <formula>0</formula>
    </cfRule>
  </conditionalFormatting>
  <conditionalFormatting sqref="AJ181:AJ184">
    <cfRule type="cellIs" dxfId="25" priority="17" stopIfTrue="1" operator="lessThan">
      <formula>0</formula>
    </cfRule>
  </conditionalFormatting>
  <conditionalFormatting sqref="AH181:AH184">
    <cfRule type="cellIs" dxfId="24" priority="16" stopIfTrue="1" operator="lessThan">
      <formula>0</formula>
    </cfRule>
  </conditionalFormatting>
  <conditionalFormatting sqref="AI181:AI184">
    <cfRule type="cellIs" dxfId="23" priority="15" stopIfTrue="1" operator="lessThan">
      <formula>0</formula>
    </cfRule>
  </conditionalFormatting>
  <conditionalFormatting sqref="H181:I184">
    <cfRule type="cellIs" dxfId="22" priority="14" stopIfTrue="1" operator="lessThan">
      <formula>0</formula>
    </cfRule>
  </conditionalFormatting>
  <conditionalFormatting sqref="AH179:AM179">
    <cfRule type="cellIs" dxfId="21" priority="13" stopIfTrue="1" operator="lessThan">
      <formula>0</formula>
    </cfRule>
  </conditionalFormatting>
  <conditionalFormatting sqref="AF81 V81:Z81 S81:T81 AO81:AP81 AB81:AC81">
    <cfRule type="cellIs" dxfId="20" priority="10" stopIfTrue="1" operator="lessThan">
      <formula>0</formula>
    </cfRule>
  </conditionalFormatting>
  <conditionalFormatting sqref="G81 L81:R81 U81 AA81 AD81:AE81 AN81">
    <cfRule type="cellIs" dxfId="19" priority="11" stopIfTrue="1" operator="lessThan">
      <formula>0</formula>
    </cfRule>
  </conditionalFormatting>
  <conditionalFormatting sqref="C81">
    <cfRule type="cellIs" dxfId="18" priority="9" stopIfTrue="1" operator="lessThan">
      <formula>0</formula>
    </cfRule>
  </conditionalFormatting>
  <conditionalFormatting sqref="AG81">
    <cfRule type="cellIs" dxfId="17" priority="8" stopIfTrue="1" operator="lessThan">
      <formula>0</formula>
    </cfRule>
  </conditionalFormatting>
  <conditionalFormatting sqref="AK81:AM81">
    <cfRule type="cellIs" dxfId="16" priority="7" stopIfTrue="1" operator="lessThan">
      <formula>0</formula>
    </cfRule>
  </conditionalFormatting>
  <conditionalFormatting sqref="K81">
    <cfRule type="cellIs" dxfId="15" priority="6" stopIfTrue="1" operator="lessThan">
      <formula>0</formula>
    </cfRule>
  </conditionalFormatting>
  <conditionalFormatting sqref="J81">
    <cfRule type="cellIs" dxfId="14" priority="5" stopIfTrue="1" operator="lessThan">
      <formula>0</formula>
    </cfRule>
  </conditionalFormatting>
  <conditionalFormatting sqref="AJ81">
    <cfRule type="cellIs" dxfId="13" priority="4" stopIfTrue="1" operator="lessThan">
      <formula>0</formula>
    </cfRule>
  </conditionalFormatting>
  <conditionalFormatting sqref="AH81">
    <cfRule type="cellIs" dxfId="12" priority="3" stopIfTrue="1" operator="lessThan">
      <formula>0</formula>
    </cfRule>
  </conditionalFormatting>
  <conditionalFormatting sqref="AI81">
    <cfRule type="cellIs" dxfId="11" priority="2" stopIfTrue="1" operator="lessThan">
      <formula>0</formula>
    </cfRule>
  </conditionalFormatting>
  <conditionalFormatting sqref="H81:I81">
    <cfRule type="cellIs" dxfId="1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120" fitToHeight="3" orientation="landscape" r:id="rId1"/>
  <headerFooter alignWithMargins="0">
    <oddHeader>&amp;R&amp;"Calibri"&amp;10&amp;K000000#interna&amp;1#</oddHeader>
  </headerFooter>
  <rowBreaks count="3" manualBreakCount="3">
    <brk id="68" max="16383" man="1"/>
    <brk id="120" max="16383" man="1"/>
    <brk id="166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"/>
  <dimension ref="B5:N14"/>
  <sheetViews>
    <sheetView showGridLines="0" workbookViewId="0">
      <selection activeCell="S21" sqref="S21"/>
    </sheetView>
  </sheetViews>
  <sheetFormatPr defaultRowHeight="15"/>
  <cols>
    <col min="3" max="3" width="20.5703125" customWidth="1"/>
    <col min="4" max="4" width="12.85546875" customWidth="1"/>
    <col min="5" max="5" width="15.42578125" customWidth="1"/>
    <col min="6" max="6" width="16.7109375" customWidth="1"/>
    <col min="7" max="10" width="10.28515625" customWidth="1"/>
    <col min="11" max="11" width="11" customWidth="1"/>
    <col min="12" max="12" width="9.140625" customWidth="1"/>
    <col min="13" max="13" width="11" customWidth="1"/>
    <col min="14" max="14" width="9.140625" customWidth="1"/>
  </cols>
  <sheetData>
    <row r="5" spans="2:14" ht="20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7.5" customHeight="1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ht="7.5" customHeight="1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2:14" ht="7.5" customHeight="1"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2:14" ht="7.5" customHeight="1">
      <c r="C9" s="57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4">
      <c r="C10" s="427">
        <f>'Guia de Ações'!B11</f>
        <v>44692</v>
      </c>
      <c r="D10" s="427"/>
      <c r="E10" s="427"/>
      <c r="F10" s="108"/>
      <c r="G10" s="68"/>
      <c r="H10" s="68"/>
      <c r="I10" s="68"/>
      <c r="J10" s="68"/>
      <c r="K10" s="68"/>
      <c r="L10" s="68"/>
      <c r="M10" s="68"/>
      <c r="N10" s="68"/>
    </row>
    <row r="11" spans="2:14" ht="15" customHeight="1">
      <c r="B11" s="306"/>
      <c r="C11" s="428" t="s">
        <v>3</v>
      </c>
      <c r="D11" s="433" t="s">
        <v>16</v>
      </c>
      <c r="E11" s="433" t="s">
        <v>481</v>
      </c>
      <c r="F11" s="435" t="s">
        <v>17</v>
      </c>
      <c r="G11" s="437" t="s">
        <v>0</v>
      </c>
      <c r="H11" s="437"/>
      <c r="I11" s="437"/>
      <c r="J11" s="437"/>
      <c r="K11" s="429" t="s">
        <v>1</v>
      </c>
      <c r="L11" s="430"/>
      <c r="M11" s="429" t="s">
        <v>2</v>
      </c>
      <c r="N11" s="430"/>
    </row>
    <row r="12" spans="2:14">
      <c r="C12" s="428"/>
      <c r="D12" s="434"/>
      <c r="E12" s="434"/>
      <c r="F12" s="436"/>
      <c r="G12" s="300" t="s">
        <v>5</v>
      </c>
      <c r="H12" s="300" t="s">
        <v>6</v>
      </c>
      <c r="I12" s="300" t="s">
        <v>7</v>
      </c>
      <c r="J12" s="300" t="s">
        <v>8</v>
      </c>
      <c r="K12" s="431"/>
      <c r="L12" s="432"/>
      <c r="M12" s="431"/>
      <c r="N12" s="432"/>
    </row>
    <row r="13" spans="2:14">
      <c r="C13" s="301" t="s">
        <v>9</v>
      </c>
      <c r="D13" s="302">
        <f>'Guia de Ações'!E15</f>
        <v>104396</v>
      </c>
      <c r="E13" s="303">
        <f>'Guia de Ações'!F15</f>
        <v>137000</v>
      </c>
      <c r="F13" s="337">
        <f>'Guia de Ações'!G15</f>
        <v>31.231081650637947</v>
      </c>
      <c r="G13" s="304">
        <f>'Guia de Ações'!J15</f>
        <v>1.2481434864572538</v>
      </c>
      <c r="H13" s="304">
        <f>'Guia de Ações'!K15</f>
        <v>-3.2252353068555784</v>
      </c>
      <c r="I13" s="304">
        <f>'Guia de Ações'!L15</f>
        <v>-0.40596269272115126</v>
      </c>
      <c r="J13" s="304">
        <f>'Guia de Ações'!M15</f>
        <v>-15.099629558274819</v>
      </c>
      <c r="K13" s="302">
        <f>'Guia de Ações'!N15</f>
        <v>131190.296875</v>
      </c>
      <c r="L13" s="305">
        <f>K13/D13-1</f>
        <v>0.25666018693244963</v>
      </c>
      <c r="M13" s="302">
        <f>'Guia de Ações'!O15</f>
        <v>100074.6015625</v>
      </c>
      <c r="N13" s="305">
        <f>M13/D13-1</f>
        <v>-4.1394291328211819E-2</v>
      </c>
    </row>
    <row r="14" spans="2:14">
      <c r="C14" s="301" t="s">
        <v>11</v>
      </c>
      <c r="D14" s="302">
        <f>'Guia de Ações'!E16</f>
        <v>31834.11</v>
      </c>
      <c r="E14" s="303" t="str">
        <f>'Guia de Ações'!F16</f>
        <v>-</v>
      </c>
      <c r="F14" s="337" t="str">
        <f>'Guia de Ações'!G16</f>
        <v>-</v>
      </c>
      <c r="G14" s="304">
        <f>'Guia de Ações'!J16</f>
        <v>-1.0156171779629464</v>
      </c>
      <c r="H14" s="304">
        <f>'Guia de Ações'!K16</f>
        <v>-3.4663332647000722</v>
      </c>
      <c r="I14" s="304">
        <f>'Guia de Ações'!L16</f>
        <v>-12.539040520818679</v>
      </c>
      <c r="J14" s="304">
        <f>'Guia de Ações'!M16</f>
        <v>-7.1056600161778167</v>
      </c>
      <c r="K14" s="302">
        <f>'Guia de Ações'!N16</f>
        <v>36952.6484375</v>
      </c>
      <c r="L14" s="305">
        <f>K14/D14-1</f>
        <v>0.1607878604898958</v>
      </c>
      <c r="M14" s="302">
        <f>'Guia de Ações'!O16</f>
        <v>31476.55078125</v>
      </c>
      <c r="N14" s="305">
        <f>M14/D14-1</f>
        <v>-1.1231952730891503E-2</v>
      </c>
    </row>
  </sheetData>
  <mergeCells count="8">
    <mergeCell ref="C10:E10"/>
    <mergeCell ref="C11:C12"/>
    <mergeCell ref="K11:L12"/>
    <mergeCell ref="M11:N12"/>
    <mergeCell ref="D11:D12"/>
    <mergeCell ref="E11:E12"/>
    <mergeCell ref="F11:F12"/>
    <mergeCell ref="G11:J11"/>
  </mergeCells>
  <conditionalFormatting sqref="F13">
    <cfRule type="cellIs" dxfId="9" priority="14" stopIfTrue="1" operator="lessThan">
      <formula>0</formula>
    </cfRule>
  </conditionalFormatting>
  <conditionalFormatting sqref="K13:N14">
    <cfRule type="cellIs" dxfId="8" priority="11" stopIfTrue="1" operator="lessThan">
      <formula>0</formula>
    </cfRule>
  </conditionalFormatting>
  <conditionalFormatting sqref="G13:J13">
    <cfRule type="cellIs" dxfId="7" priority="13" stopIfTrue="1" operator="lessThan">
      <formula>0</formula>
    </cfRule>
  </conditionalFormatting>
  <conditionalFormatting sqref="F14">
    <cfRule type="cellIs" dxfId="6" priority="5" stopIfTrue="1" operator="lessThan">
      <formula>0</formula>
    </cfRule>
  </conditionalFormatting>
  <conditionalFormatting sqref="G14">
    <cfRule type="cellIs" dxfId="5" priority="4" stopIfTrue="1" operator="lessThan">
      <formula>0</formula>
    </cfRule>
  </conditionalFormatting>
  <conditionalFormatting sqref="J14">
    <cfRule type="cellIs" dxfId="4" priority="3" stopIfTrue="1" operator="lessThan">
      <formula>0</formula>
    </cfRule>
  </conditionalFormatting>
  <conditionalFormatting sqref="I14">
    <cfRule type="cellIs" dxfId="3" priority="2" stopIfTrue="1" operator="lessThan">
      <formula>0</formula>
    </cfRule>
  </conditionalFormatting>
  <conditionalFormatting sqref="H14">
    <cfRule type="cellIs" dxfId="2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Header>&amp;R&amp;"Calibri"&amp;10&amp;K000000#interna&amp;1#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R43"/>
  <sheetViews>
    <sheetView showGridLines="0" topLeftCell="A16" workbookViewId="0">
      <selection activeCell="N35" sqref="N35:Y54"/>
    </sheetView>
  </sheetViews>
  <sheetFormatPr defaultColWidth="9.140625" defaultRowHeight="12.75"/>
  <cols>
    <col min="1" max="1" width="1.5703125" style="10" customWidth="1"/>
    <col min="2" max="2" width="3.42578125" style="10" customWidth="1"/>
    <col min="3" max="3" width="24" style="10" customWidth="1"/>
    <col min="4" max="4" width="10.42578125" style="10" customWidth="1"/>
    <col min="5" max="5" width="15.5703125" style="10" customWidth="1"/>
    <col min="6" max="6" width="8.140625" style="10" customWidth="1"/>
    <col min="7" max="7" width="2.7109375" style="10" customWidth="1"/>
    <col min="8" max="8" width="3.85546875" style="10" customWidth="1"/>
    <col min="9" max="9" width="16.85546875" style="10" customWidth="1"/>
    <col min="10" max="10" width="9.140625" style="10"/>
    <col min="11" max="11" width="2.7109375" style="10" customWidth="1"/>
    <col min="12" max="12" width="4.28515625" style="10" customWidth="1"/>
    <col min="13" max="13" width="2.7109375" style="10" customWidth="1"/>
    <col min="14" max="16384" width="9.140625" style="10"/>
  </cols>
  <sheetData>
    <row r="1" spans="1:44" s="8" customFormat="1" ht="1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5"/>
      <c r="S1" s="3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2"/>
      <c r="AI1" s="7"/>
      <c r="AJ1" s="7"/>
      <c r="AK1" s="2"/>
      <c r="AL1" s="2"/>
      <c r="AM1" s="2"/>
      <c r="AN1" s="2"/>
      <c r="AO1" s="2"/>
      <c r="AP1" s="2"/>
      <c r="AQ1" s="2"/>
      <c r="AR1" s="2"/>
    </row>
    <row r="2" spans="1:44" s="8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5"/>
      <c r="S2" s="3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7"/>
      <c r="AJ2" s="7"/>
      <c r="AK2" s="2"/>
      <c r="AL2" s="2"/>
      <c r="AM2" s="2"/>
      <c r="AN2" s="2"/>
      <c r="AO2" s="2"/>
      <c r="AP2" s="2"/>
      <c r="AQ2" s="2"/>
      <c r="AR2" s="2"/>
    </row>
    <row r="3" spans="1:44" s="8" customFormat="1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5"/>
      <c r="S3" s="3"/>
      <c r="T3" s="2"/>
      <c r="U3" s="2"/>
      <c r="V3" s="2"/>
      <c r="W3" s="2"/>
      <c r="X3" s="2"/>
      <c r="Y3" s="2"/>
      <c r="Z3" s="2"/>
      <c r="AA3" s="6"/>
      <c r="AB3" s="6"/>
      <c r="AC3" s="2"/>
      <c r="AD3" s="2"/>
      <c r="AE3" s="2"/>
      <c r="AF3" s="2"/>
      <c r="AG3" s="2"/>
      <c r="AH3" s="2"/>
      <c r="AI3" s="7"/>
      <c r="AJ3" s="7"/>
      <c r="AK3" s="2"/>
      <c r="AL3" s="2"/>
      <c r="AM3" s="2"/>
      <c r="AN3" s="2"/>
      <c r="AO3" s="2"/>
      <c r="AP3" s="2"/>
      <c r="AQ3" s="2"/>
      <c r="AR3" s="2"/>
    </row>
    <row r="4" spans="1:44" s="8" customFormat="1" ht="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5"/>
      <c r="S4" s="3"/>
      <c r="T4" s="2"/>
      <c r="U4" s="2"/>
      <c r="V4" s="2"/>
      <c r="W4" s="2"/>
      <c r="X4" s="2"/>
      <c r="Y4" s="2"/>
      <c r="Z4" s="2"/>
      <c r="AA4" s="6"/>
      <c r="AB4" s="6"/>
      <c r="AC4" s="2"/>
      <c r="AD4" s="2"/>
      <c r="AE4" s="2"/>
      <c r="AF4" s="2"/>
      <c r="AG4" s="2"/>
      <c r="AH4" s="2"/>
      <c r="AI4" s="7"/>
      <c r="AJ4" s="7"/>
      <c r="AK4" s="2"/>
      <c r="AL4" s="2"/>
      <c r="AM4" s="2"/>
      <c r="AN4" s="2"/>
      <c r="AO4" s="2"/>
      <c r="AP4" s="2"/>
      <c r="AQ4" s="2"/>
      <c r="AR4" s="2"/>
    </row>
    <row r="5" spans="1:44" s="8" customFormat="1" ht="6.7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5"/>
      <c r="S5" s="3"/>
      <c r="T5" s="2"/>
      <c r="U5" s="2"/>
      <c r="V5" s="2"/>
      <c r="W5" s="2"/>
      <c r="X5" s="2"/>
      <c r="Y5" s="2"/>
      <c r="Z5" s="2"/>
      <c r="AA5" s="6"/>
      <c r="AB5" s="6"/>
      <c r="AC5" s="2"/>
      <c r="AD5" s="2"/>
      <c r="AE5" s="2"/>
      <c r="AF5" s="2"/>
      <c r="AG5" s="2"/>
      <c r="AH5" s="2"/>
      <c r="AI5" s="7"/>
      <c r="AJ5" s="7"/>
      <c r="AK5" s="2"/>
      <c r="AL5" s="2"/>
      <c r="AM5" s="2"/>
      <c r="AN5" s="2"/>
      <c r="AO5" s="2"/>
      <c r="AP5" s="2"/>
      <c r="AQ5" s="2"/>
      <c r="AR5" s="2"/>
    </row>
    <row r="6" spans="1:44" s="8" customFormat="1" ht="6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5"/>
      <c r="S6" s="3"/>
      <c r="T6" s="2"/>
      <c r="U6" s="2"/>
      <c r="V6" s="2"/>
      <c r="W6" s="2"/>
      <c r="X6" s="2"/>
      <c r="Y6" s="2"/>
      <c r="Z6" s="2"/>
      <c r="AA6" s="6"/>
      <c r="AB6" s="6"/>
      <c r="AC6" s="2"/>
      <c r="AD6" s="2"/>
      <c r="AE6" s="2"/>
      <c r="AF6" s="2"/>
      <c r="AG6" s="2"/>
      <c r="AH6" s="2"/>
      <c r="AI6" s="7"/>
      <c r="AJ6" s="7"/>
      <c r="AK6" s="2"/>
      <c r="AL6" s="2"/>
      <c r="AM6" s="2"/>
      <c r="AN6" s="2"/>
      <c r="AO6" s="2"/>
      <c r="AP6" s="2"/>
      <c r="AQ6" s="2"/>
      <c r="AR6" s="2"/>
    </row>
    <row r="7" spans="1:44" s="8" customFormat="1" ht="9.75" customHeight="1">
      <c r="A7" s="2"/>
      <c r="B7" s="19"/>
      <c r="C7" s="20"/>
      <c r="D7" s="19"/>
      <c r="E7" s="21"/>
      <c r="F7" s="22"/>
      <c r="G7" s="22"/>
      <c r="H7" s="23"/>
      <c r="I7" s="23"/>
      <c r="J7" s="24"/>
      <c r="K7" s="25"/>
      <c r="L7" s="26"/>
      <c r="M7" s="27"/>
      <c r="N7" s="15"/>
      <c r="O7" s="16"/>
      <c r="P7" s="16"/>
      <c r="Q7" s="15"/>
      <c r="R7" s="15"/>
      <c r="S7" s="15"/>
      <c r="T7" s="15"/>
      <c r="U7" s="15"/>
      <c r="V7" s="15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28"/>
      <c r="AJ7" s="18"/>
      <c r="AK7" s="18"/>
      <c r="AL7" s="29"/>
      <c r="AM7" s="18"/>
      <c r="AN7" s="18"/>
      <c r="AO7" s="30"/>
      <c r="AP7" s="31"/>
      <c r="AQ7" s="18"/>
      <c r="AR7" s="18"/>
    </row>
    <row r="8" spans="1:44">
      <c r="B8" s="438" t="e">
        <f>'Guia de Ações'!#REF!</f>
        <v>#REF!</v>
      </c>
      <c r="C8" s="438"/>
      <c r="D8" s="438"/>
      <c r="E8" s="438"/>
    </row>
    <row r="9" spans="1:44" ht="7.5" customHeight="1"/>
    <row r="10" spans="1:44">
      <c r="B10" s="1"/>
      <c r="C10" s="1" t="s">
        <v>39</v>
      </c>
      <c r="D10" s="34">
        <v>41487</v>
      </c>
      <c r="E10" s="1" t="s">
        <v>52</v>
      </c>
      <c r="F10" s="1"/>
      <c r="G10" s="11"/>
      <c r="H10" s="11"/>
      <c r="I10" s="11"/>
      <c r="J10" s="11"/>
      <c r="K10" s="11"/>
      <c r="L10" s="11"/>
      <c r="N10" s="1" t="s">
        <v>33</v>
      </c>
      <c r="O10" s="1"/>
      <c r="P10" s="1"/>
      <c r="Q10" s="1"/>
      <c r="R10" s="1"/>
      <c r="S10" s="11"/>
      <c r="T10" s="11"/>
      <c r="U10" s="11"/>
      <c r="V10" s="11"/>
      <c r="W10" s="11"/>
      <c r="X10" s="11"/>
    </row>
    <row r="13" spans="1:44">
      <c r="B13" s="35"/>
      <c r="C13" s="445" t="s">
        <v>40</v>
      </c>
      <c r="D13" s="445" t="s">
        <v>41</v>
      </c>
      <c r="E13" s="445" t="s">
        <v>42</v>
      </c>
      <c r="F13" s="446" t="s">
        <v>43</v>
      </c>
      <c r="H13" s="40"/>
      <c r="I13" s="447" t="s">
        <v>47</v>
      </c>
      <c r="J13" s="448"/>
    </row>
    <row r="14" spans="1:44">
      <c r="B14" s="35"/>
      <c r="C14" s="445"/>
      <c r="D14" s="445"/>
      <c r="E14" s="445"/>
      <c r="F14" s="446"/>
      <c r="I14" s="447"/>
      <c r="J14" s="448"/>
    </row>
    <row r="15" spans="1:44">
      <c r="B15" s="36">
        <v>1</v>
      </c>
      <c r="C15" s="37" t="s">
        <v>64</v>
      </c>
      <c r="D15" s="37" t="s">
        <v>61</v>
      </c>
      <c r="E15" s="37" t="s">
        <v>44</v>
      </c>
      <c r="F15" s="38">
        <v>7.4999999999999997E-2</v>
      </c>
      <c r="H15" s="45">
        <v>1</v>
      </c>
      <c r="I15" s="42" t="s">
        <v>56</v>
      </c>
      <c r="J15" s="43">
        <v>0.05</v>
      </c>
    </row>
    <row r="16" spans="1:44">
      <c r="B16" s="36">
        <v>2</v>
      </c>
      <c r="C16" s="37" t="s">
        <v>65</v>
      </c>
      <c r="D16" s="37" t="s">
        <v>23</v>
      </c>
      <c r="E16" s="37" t="s">
        <v>56</v>
      </c>
      <c r="F16" s="38">
        <v>0.05</v>
      </c>
      <c r="H16" s="45">
        <v>2</v>
      </c>
      <c r="I16" s="42" t="s">
        <v>73</v>
      </c>
      <c r="J16" s="44">
        <v>0.1</v>
      </c>
    </row>
    <row r="17" spans="2:10">
      <c r="B17" s="36">
        <v>3</v>
      </c>
      <c r="C17" s="37" t="s">
        <v>66</v>
      </c>
      <c r="D17" s="37" t="s">
        <v>38</v>
      </c>
      <c r="E17" s="37" t="s">
        <v>59</v>
      </c>
      <c r="F17" s="38">
        <v>0.05</v>
      </c>
      <c r="H17" s="45">
        <v>3</v>
      </c>
      <c r="I17" s="42" t="s">
        <v>68</v>
      </c>
      <c r="J17" s="44">
        <v>0.05</v>
      </c>
    </row>
    <row r="18" spans="2:10">
      <c r="B18" s="36">
        <v>4</v>
      </c>
      <c r="C18" s="37" t="s">
        <v>57</v>
      </c>
      <c r="D18" s="37" t="s">
        <v>26</v>
      </c>
      <c r="E18" s="37" t="s">
        <v>58</v>
      </c>
      <c r="F18" s="38">
        <v>0.05</v>
      </c>
      <c r="H18" s="45">
        <v>4</v>
      </c>
      <c r="I18" s="42" t="s">
        <v>44</v>
      </c>
      <c r="J18" s="44">
        <v>0.125</v>
      </c>
    </row>
    <row r="19" spans="2:10">
      <c r="B19" s="36">
        <v>5</v>
      </c>
      <c r="C19" s="37" t="s">
        <v>67</v>
      </c>
      <c r="D19" s="37" t="s">
        <v>28</v>
      </c>
      <c r="E19" s="37" t="s">
        <v>68</v>
      </c>
      <c r="F19" s="38">
        <v>0.05</v>
      </c>
      <c r="H19" s="45">
        <v>5</v>
      </c>
      <c r="I19" s="42" t="s">
        <v>62</v>
      </c>
      <c r="J19" s="44">
        <v>0.05</v>
      </c>
    </row>
    <row r="20" spans="2:10">
      <c r="B20" s="36">
        <v>6</v>
      </c>
      <c r="C20" s="37" t="s">
        <v>69</v>
      </c>
      <c r="D20" s="37" t="s">
        <v>70</v>
      </c>
      <c r="E20" s="37" t="s">
        <v>55</v>
      </c>
      <c r="F20" s="38">
        <v>0.05</v>
      </c>
      <c r="H20" s="45">
        <v>6</v>
      </c>
      <c r="I20" s="42" t="s">
        <v>59</v>
      </c>
      <c r="J20" s="44">
        <v>0.05</v>
      </c>
    </row>
    <row r="21" spans="2:10">
      <c r="B21" s="36">
        <v>7</v>
      </c>
      <c r="C21" s="37" t="s">
        <v>71</v>
      </c>
      <c r="D21" s="37" t="s">
        <v>31</v>
      </c>
      <c r="E21" s="37" t="s">
        <v>45</v>
      </c>
      <c r="F21" s="38">
        <v>0.15</v>
      </c>
      <c r="H21" s="45">
        <v>7</v>
      </c>
      <c r="I21" s="42" t="s">
        <v>48</v>
      </c>
      <c r="J21" s="44">
        <v>0.15000000000000002</v>
      </c>
    </row>
    <row r="22" spans="2:10">
      <c r="B22" s="36">
        <v>8</v>
      </c>
      <c r="C22" s="37" t="s">
        <v>72</v>
      </c>
      <c r="D22" s="37" t="s">
        <v>27</v>
      </c>
      <c r="E22" s="37" t="s">
        <v>73</v>
      </c>
      <c r="F22" s="38">
        <v>0.1</v>
      </c>
      <c r="H22" s="45">
        <v>8</v>
      </c>
      <c r="I22" s="42" t="s">
        <v>78</v>
      </c>
      <c r="J22" s="44">
        <v>0.05</v>
      </c>
    </row>
    <row r="23" spans="2:10">
      <c r="B23" s="36">
        <v>9</v>
      </c>
      <c r="C23" s="37" t="s">
        <v>74</v>
      </c>
      <c r="D23" s="37" t="s">
        <v>29</v>
      </c>
      <c r="E23" s="37" t="s">
        <v>62</v>
      </c>
      <c r="F23" s="38">
        <v>0.05</v>
      </c>
      <c r="H23" s="45">
        <v>9</v>
      </c>
      <c r="I23" s="37" t="s">
        <v>49</v>
      </c>
      <c r="J23" s="47">
        <v>0.25</v>
      </c>
    </row>
    <row r="24" spans="2:10">
      <c r="B24" s="36">
        <v>10</v>
      </c>
      <c r="C24" s="37" t="s">
        <v>75</v>
      </c>
      <c r="D24" s="37" t="s">
        <v>24</v>
      </c>
      <c r="E24" s="37" t="s">
        <v>44</v>
      </c>
      <c r="F24" s="38">
        <v>0.05</v>
      </c>
      <c r="H24" s="45">
        <v>10</v>
      </c>
      <c r="I24" s="37" t="s">
        <v>55</v>
      </c>
      <c r="J24" s="47">
        <v>0.05</v>
      </c>
    </row>
    <row r="25" spans="2:10">
      <c r="B25" s="36">
        <v>11</v>
      </c>
      <c r="C25" s="37" t="s">
        <v>50</v>
      </c>
      <c r="D25" s="37" t="s">
        <v>30</v>
      </c>
      <c r="E25" s="37" t="s">
        <v>46</v>
      </c>
      <c r="F25" s="38">
        <v>0.1</v>
      </c>
      <c r="H25" s="45">
        <v>11</v>
      </c>
      <c r="I25" s="39" t="s">
        <v>77</v>
      </c>
      <c r="J25" s="46">
        <v>7.4999999999999997E-2</v>
      </c>
    </row>
    <row r="26" spans="2:10">
      <c r="B26" s="36">
        <v>12</v>
      </c>
      <c r="C26" s="37" t="s">
        <v>76</v>
      </c>
      <c r="D26" s="37" t="s">
        <v>25</v>
      </c>
      <c r="E26" s="37" t="s">
        <v>77</v>
      </c>
      <c r="F26" s="38">
        <v>7.4999999999999997E-2</v>
      </c>
    </row>
    <row r="27" spans="2:10">
      <c r="B27" s="36">
        <v>13</v>
      </c>
      <c r="C27" s="37" t="s">
        <v>53</v>
      </c>
      <c r="D27" s="37" t="s">
        <v>54</v>
      </c>
      <c r="E27" s="37" t="s">
        <v>46</v>
      </c>
      <c r="F27" s="38">
        <v>0.05</v>
      </c>
    </row>
    <row r="28" spans="2:10">
      <c r="B28" s="36">
        <v>14</v>
      </c>
      <c r="C28" s="39" t="s">
        <v>51</v>
      </c>
      <c r="D28" s="39" t="s">
        <v>32</v>
      </c>
      <c r="E28" s="39" t="s">
        <v>45</v>
      </c>
      <c r="F28" s="38">
        <v>0.1</v>
      </c>
    </row>
    <row r="29" spans="2:10">
      <c r="C29" s="35"/>
      <c r="D29" s="35"/>
      <c r="E29" s="48" t="s">
        <v>63</v>
      </c>
      <c r="F29" s="41">
        <v>1</v>
      </c>
    </row>
    <row r="35" spans="2:33">
      <c r="B35" s="1"/>
      <c r="C35" s="1" t="s">
        <v>35</v>
      </c>
      <c r="D35" s="12"/>
      <c r="E35" s="12"/>
      <c r="F35" s="12"/>
      <c r="G35" s="11"/>
      <c r="H35" s="11"/>
      <c r="I35" s="11"/>
      <c r="J35" s="11"/>
      <c r="K35" s="11"/>
      <c r="L35" s="11"/>
      <c r="N35" s="1" t="s">
        <v>34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8" spans="2:33" ht="13.5" thickBot="1"/>
    <row r="39" spans="2:33">
      <c r="H39" s="439" t="s">
        <v>37</v>
      </c>
      <c r="I39" s="440"/>
      <c r="J39" s="440"/>
      <c r="K39" s="441"/>
    </row>
    <row r="40" spans="2:33" ht="13.5" thickBot="1">
      <c r="H40" s="442"/>
      <c r="I40" s="443"/>
      <c r="J40" s="443"/>
      <c r="K40" s="444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33" ht="13.5" thickBot="1">
      <c r="H41" s="49" t="s">
        <v>36</v>
      </c>
      <c r="I41" s="50"/>
      <c r="J41" s="51">
        <v>5.1194025300000021</v>
      </c>
      <c r="K41" s="5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2"/>
      <c r="AB41" s="32"/>
      <c r="AC41" s="32"/>
      <c r="AD41" s="32"/>
      <c r="AE41" s="32"/>
      <c r="AF41" s="32"/>
      <c r="AG41" s="32"/>
    </row>
    <row r="42" spans="2:33" ht="13.5" thickBot="1">
      <c r="H42" s="53" t="s">
        <v>9</v>
      </c>
      <c r="I42" s="54"/>
      <c r="J42" s="51">
        <v>6.6239582000000041</v>
      </c>
      <c r="K42" s="5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3.5" thickBot="1">
      <c r="H43" s="13" t="s">
        <v>60</v>
      </c>
      <c r="I43" s="14"/>
      <c r="J43" s="55">
        <f>J41-J42</f>
        <v>-1.504555670000002</v>
      </c>
      <c r="K43" s="56"/>
      <c r="L43" s="33"/>
      <c r="M43" s="33"/>
      <c r="AA43" s="33"/>
      <c r="AB43" s="33"/>
      <c r="AC43" s="33"/>
      <c r="AD43" s="33"/>
      <c r="AE43" s="33"/>
      <c r="AF43" s="33"/>
      <c r="AG43" s="33"/>
    </row>
  </sheetData>
  <mergeCells count="8">
    <mergeCell ref="B8:E8"/>
    <mergeCell ref="H39:K40"/>
    <mergeCell ref="C13:C14"/>
    <mergeCell ref="D13:D14"/>
    <mergeCell ref="E13:E14"/>
    <mergeCell ref="F13:F14"/>
    <mergeCell ref="I13:I14"/>
    <mergeCell ref="J13:J14"/>
  </mergeCells>
  <conditionalFormatting sqref="F7:J7 L7">
    <cfRule type="cellIs" dxfId="1" priority="2" stopIfTrue="1" operator="lessThan">
      <formula>0</formula>
    </cfRule>
  </conditionalFormatting>
  <conditionalFormatting sqref="F7:J7 L7">
    <cfRule type="cellIs" dxfId="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71" fitToHeight="3" orientation="landscape" r:id="rId1"/>
  <headerFooter alignWithMargins="0">
    <oddHeader>&amp;R&amp;"Calibri"&amp;10&amp;K000000#interna&amp;1#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1:X27"/>
  <sheetViews>
    <sheetView showGridLines="0" view="pageBreakPreview" zoomScale="145" zoomScaleSheetLayoutView="145" workbookViewId="0">
      <selection activeCell="N9" sqref="N9"/>
    </sheetView>
  </sheetViews>
  <sheetFormatPr defaultRowHeight="15"/>
  <cols>
    <col min="1" max="1" width="2.7109375" customWidth="1"/>
    <col min="24" max="24" width="2.140625" customWidth="1"/>
  </cols>
  <sheetData>
    <row r="1" spans="2:24" ht="1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2:24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2:24" ht="4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2:24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0.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24" ht="21" customHeight="1">
      <c r="B8" s="171" t="s">
        <v>34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71" t="s">
        <v>92</v>
      </c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2:2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4" ht="9.949999999999999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2:24" ht="9.9499999999999993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24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24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2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>
      <c r="B27" s="143" t="s">
        <v>92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pageMargins left="7.874015748031496E-2" right="0" top="0.19685039370078741" bottom="0" header="0" footer="0"/>
  <pageSetup paperSize="9" scale="70" orientation="landscape" r:id="rId1"/>
  <headerFooter alignWithMargins="0">
    <oddHeader>&amp;R&amp;"Calibri"&amp;10&amp;K000000#interna&amp;1#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Guia de Ações</vt:lpstr>
      <vt:lpstr>Resumo</vt:lpstr>
      <vt:lpstr>Gráficos e Glossário</vt:lpstr>
      <vt:lpstr>Disclaimer</vt:lpstr>
      <vt:lpstr>Disclaimer!Area_de_impressao</vt:lpstr>
      <vt:lpstr>'Gráficos e Glossário'!Area_de_impressao</vt:lpstr>
      <vt:lpstr>'Guia de Ações'!Area_de_impressao</vt:lpstr>
      <vt:lpstr>Disclaimer!OLE_LINK1</vt:lpstr>
      <vt:lpstr>Disclaimer!OLE_LINK3</vt:lpstr>
      <vt:lpstr>'Guia de Ações'!Titulos_de_impressao</vt:lpstr>
    </vt:vector>
  </TitlesOfParts>
  <Company>Banco do Brasil S.A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f1807899</dc:creator>
  <cp:lastModifiedBy>user</cp:lastModifiedBy>
  <cp:lastPrinted>2022-04-01T16:19:36Z</cp:lastPrinted>
  <dcterms:created xsi:type="dcterms:W3CDTF">2011-04-25T22:13:59Z</dcterms:created>
  <dcterms:modified xsi:type="dcterms:W3CDTF">2022-05-12T21:45:36Z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1319840775</vt:lpwstr>
  </property>
  <property fmtid="{D5CDD505-2E9C-101B-9397-08002B2CF9AE}" pid="3" name="EcoUpdateMessage">
    <vt:lpwstr>2021/10/27-22:26:15</vt:lpwstr>
  </property>
  <property fmtid="{D5CDD505-2E9C-101B-9397-08002B2CF9AE}" pid="4" name="EcoUpdateStatus">
    <vt:lpwstr>2021-10-27=BRA:St,ME,Fd;USA:St,ME,TP;ARG:St,ME,TP;MEX:St,ME,Fd,TP;CHL:St,ME;COL:St,ME;PER:St,ME,Fd|2021-10-26=BRA:TP;ARG:Fd;CHL:Fd|2021-06-16=CHL:TP|2014-02-26=VEN:St|2002-11-08=JPN:St|2021-09-08=GBR:St,ME|2016-08-18=NNN:St|2021-10-25=COL:Fd;PER:TP|2007-0</vt:lpwstr>
  </property>
  <property fmtid="{D5CDD505-2E9C-101B-9397-08002B2CF9AE}" pid="5" name="MSIP_Label_40881dc9-f7f2-41de-a334-ceff3dc15b31_Enabled">
    <vt:lpwstr>true</vt:lpwstr>
  </property>
  <property fmtid="{D5CDD505-2E9C-101B-9397-08002B2CF9AE}" pid="6" name="MSIP_Label_40881dc9-f7f2-41de-a334-ceff3dc15b31_SetDate">
    <vt:lpwstr>2022-05-12T15:02:14Z</vt:lpwstr>
  </property>
  <property fmtid="{D5CDD505-2E9C-101B-9397-08002B2CF9AE}" pid="7" name="MSIP_Label_40881dc9-f7f2-41de-a334-ceff3dc15b31_Method">
    <vt:lpwstr>Standard</vt:lpwstr>
  </property>
  <property fmtid="{D5CDD505-2E9C-101B-9397-08002B2CF9AE}" pid="8" name="MSIP_Label_40881dc9-f7f2-41de-a334-ceff3dc15b31_Name">
    <vt:lpwstr>40881dc9-f7f2-41de-a334-ceff3dc15b31</vt:lpwstr>
  </property>
  <property fmtid="{D5CDD505-2E9C-101B-9397-08002B2CF9AE}" pid="9" name="MSIP_Label_40881dc9-f7f2-41de-a334-ceff3dc15b31_SiteId">
    <vt:lpwstr>ea0c2907-38d2-4181-8750-b0b190b60443</vt:lpwstr>
  </property>
  <property fmtid="{D5CDD505-2E9C-101B-9397-08002B2CF9AE}" pid="10" name="MSIP_Label_40881dc9-f7f2-41de-a334-ceff3dc15b31_ActionId">
    <vt:lpwstr>eb08f00d-6d7d-4590-8700-b9a2f699d6b3</vt:lpwstr>
  </property>
  <property fmtid="{D5CDD505-2E9C-101B-9397-08002B2CF9AE}" pid="11" name="MSIP_Label_40881dc9-f7f2-41de-a334-ceff3dc15b31_ContentBits">
    <vt:lpwstr>1</vt:lpwstr>
  </property>
</Properties>
</file>